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Примерные меню\Новейшее меню\ШУ 123 новейшее\"/>
    </mc:Choice>
  </mc:AlternateContent>
  <xr:revisionPtr revIDLastSave="0" documentId="13_ncr:1_{EDF42C38-E044-4B38-9C36-E44E8D394FE1}" xr6:coauthVersionLast="36" xr6:coauthVersionMax="36" xr10:uidLastSave="{00000000-0000-0000-0000-000000000000}"/>
  <bookViews>
    <workbookView xWindow="0" yWindow="0" windowWidth="11400" windowHeight="5895" activeTab="1" xr2:uid="{00000000-000D-0000-FFFF-FFFF00000000}"/>
  </bookViews>
  <sheets>
    <sheet name="TDSheet" sheetId="1" r:id="rId1"/>
    <sheet name="Лист1" sheetId="2" r:id="rId2"/>
  </sheets>
  <calcPr calcId="191029" refMode="R1C1"/>
</workbook>
</file>

<file path=xl/calcChain.xml><?xml version="1.0" encoding="utf-8"?>
<calcChain xmlns="http://schemas.openxmlformats.org/spreadsheetml/2006/main">
  <c r="E203" i="2" l="1"/>
  <c r="H214" i="2" l="1"/>
  <c r="G214" i="2"/>
  <c r="F214" i="2"/>
  <c r="E214" i="2"/>
  <c r="E215" i="2" s="1"/>
  <c r="D214" i="2"/>
  <c r="H203" i="2"/>
  <c r="H215" i="2" s="1"/>
  <c r="G203" i="2"/>
  <c r="G215" i="2" s="1"/>
  <c r="F203" i="2"/>
  <c r="D203" i="2"/>
  <c r="H191" i="2"/>
  <c r="G191" i="2"/>
  <c r="F191" i="2"/>
  <c r="E191" i="2"/>
  <c r="D191" i="2"/>
  <c r="H182" i="2"/>
  <c r="G182" i="2"/>
  <c r="F182" i="2"/>
  <c r="E182" i="2"/>
  <c r="D182" i="2"/>
  <c r="H169" i="2"/>
  <c r="G169" i="2"/>
  <c r="F169" i="2"/>
  <c r="E169" i="2"/>
  <c r="D169" i="2"/>
  <c r="H160" i="2"/>
  <c r="G160" i="2"/>
  <c r="F160" i="2"/>
  <c r="E160" i="2"/>
  <c r="D160" i="2"/>
  <c r="H149" i="2"/>
  <c r="G149" i="2"/>
  <c r="F149" i="2"/>
  <c r="E149" i="2"/>
  <c r="D149" i="2"/>
  <c r="H141" i="2"/>
  <c r="G141" i="2"/>
  <c r="F141" i="2"/>
  <c r="F150" i="2" s="1"/>
  <c r="E141" i="2"/>
  <c r="D141" i="2"/>
  <c r="H128" i="2"/>
  <c r="G128" i="2"/>
  <c r="F128" i="2"/>
  <c r="E128" i="2"/>
  <c r="D128" i="2"/>
  <c r="H119" i="2"/>
  <c r="G119" i="2"/>
  <c r="F119" i="2"/>
  <c r="E119" i="2"/>
  <c r="D119" i="2"/>
  <c r="D129" i="2" s="1"/>
  <c r="H107" i="2"/>
  <c r="G107" i="2"/>
  <c r="F107" i="2"/>
  <c r="E107" i="2"/>
  <c r="D107" i="2"/>
  <c r="H99" i="2"/>
  <c r="G99" i="2"/>
  <c r="F99" i="2"/>
  <c r="E99" i="2"/>
  <c r="D99" i="2"/>
  <c r="H87" i="2"/>
  <c r="G87" i="2"/>
  <c r="F87" i="2"/>
  <c r="E87" i="2"/>
  <c r="D87" i="2"/>
  <c r="H77" i="2"/>
  <c r="G77" i="2"/>
  <c r="F77" i="2"/>
  <c r="E77" i="2"/>
  <c r="D77" i="2"/>
  <c r="H65" i="2"/>
  <c r="G65" i="2"/>
  <c r="F65" i="2"/>
  <c r="E65" i="2"/>
  <c r="D65" i="2"/>
  <c r="H55" i="2"/>
  <c r="G55" i="2"/>
  <c r="F55" i="2"/>
  <c r="E55" i="2"/>
  <c r="D55" i="2"/>
  <c r="H43" i="2"/>
  <c r="G43" i="2"/>
  <c r="F43" i="2"/>
  <c r="E43" i="2"/>
  <c r="D43" i="2"/>
  <c r="H34" i="2"/>
  <c r="G34" i="2"/>
  <c r="F34" i="2"/>
  <c r="E34" i="2"/>
  <c r="D34" i="2"/>
  <c r="H23" i="2"/>
  <c r="G23" i="2"/>
  <c r="F23" i="2"/>
  <c r="E23" i="2"/>
  <c r="D23" i="2"/>
  <c r="H12" i="2"/>
  <c r="G12" i="2"/>
  <c r="F12" i="2"/>
  <c r="E12" i="2"/>
  <c r="D12" i="2"/>
  <c r="G150" i="2" l="1"/>
  <c r="H108" i="2"/>
  <c r="F108" i="2"/>
  <c r="E108" i="2"/>
  <c r="D108" i="2"/>
  <c r="G66" i="2"/>
  <c r="H66" i="2"/>
  <c r="E66" i="2"/>
  <c r="D66" i="2"/>
  <c r="F223" i="2"/>
  <c r="F224" i="2" s="1"/>
  <c r="G44" i="2"/>
  <c r="H44" i="2"/>
  <c r="F215" i="2"/>
  <c r="H150" i="2"/>
  <c r="G108" i="2"/>
  <c r="H192" i="2"/>
  <c r="G192" i="2"/>
  <c r="F192" i="2"/>
  <c r="E192" i="2"/>
  <c r="D192" i="2"/>
  <c r="D170" i="2"/>
  <c r="H170" i="2"/>
  <c r="G170" i="2"/>
  <c r="F170" i="2"/>
  <c r="E170" i="2"/>
  <c r="H88" i="2"/>
  <c r="G88" i="2"/>
  <c r="F88" i="2"/>
  <c r="F66" i="2"/>
  <c r="E88" i="2"/>
  <c r="D150" i="2"/>
  <c r="D88" i="2"/>
  <c r="H223" i="2"/>
  <c r="H224" i="2" s="1"/>
  <c r="D215" i="2"/>
  <c r="D227" i="2"/>
  <c r="D228" i="2" s="1"/>
  <c r="E227" i="2"/>
  <c r="E228" i="2" s="1"/>
  <c r="G227" i="2"/>
  <c r="G228" i="2" s="1"/>
  <c r="F129" i="2"/>
  <c r="H227" i="2"/>
  <c r="H228" i="2" s="1"/>
  <c r="G129" i="2"/>
  <c r="F227" i="2"/>
  <c r="F228" i="2" s="1"/>
  <c r="D223" i="2"/>
  <c r="D224" i="2" s="1"/>
  <c r="H129" i="2"/>
  <c r="E150" i="2"/>
  <c r="E129" i="2"/>
  <c r="E223" i="2"/>
  <c r="E224" i="2" s="1"/>
  <c r="F24" i="2"/>
  <c r="D44" i="2"/>
  <c r="H24" i="2"/>
  <c r="F44" i="2"/>
  <c r="D24" i="2"/>
  <c r="G223" i="2"/>
  <c r="G224" i="2" s="1"/>
  <c r="E24" i="2"/>
  <c r="E44" i="2"/>
  <c r="G24" i="2"/>
  <c r="XFD37" i="1"/>
  <c r="G22" i="1"/>
  <c r="H22" i="1"/>
  <c r="D223" i="1"/>
  <c r="D222" i="1"/>
  <c r="D210" i="1"/>
  <c r="E209" i="1"/>
  <c r="F209" i="1"/>
  <c r="G209" i="1"/>
  <c r="H209" i="1"/>
  <c r="D209" i="1"/>
  <c r="E199" i="1"/>
  <c r="F199" i="1"/>
  <c r="G199" i="1"/>
  <c r="H199" i="1"/>
  <c r="D199" i="1"/>
  <c r="D187" i="1"/>
  <c r="E186" i="1"/>
  <c r="F186" i="1"/>
  <c r="G186" i="1"/>
  <c r="H186" i="1"/>
  <c r="D186" i="1"/>
  <c r="E178" i="1"/>
  <c r="F178" i="1"/>
  <c r="G178" i="1"/>
  <c r="H178" i="1"/>
  <c r="D178" i="1"/>
  <c r="F166" i="1"/>
  <c r="G166" i="1"/>
  <c r="H166" i="1"/>
  <c r="D166" i="1"/>
  <c r="E165" i="1"/>
  <c r="E166" i="1" s="1"/>
  <c r="F165" i="1"/>
  <c r="G165" i="1"/>
  <c r="H165" i="1"/>
  <c r="D165" i="1"/>
  <c r="E156" i="1"/>
  <c r="F156" i="1"/>
  <c r="G156" i="1"/>
  <c r="H156" i="1"/>
  <c r="D156" i="1"/>
  <c r="D146" i="1"/>
  <c r="E145" i="1"/>
  <c r="F145" i="1"/>
  <c r="G145" i="1"/>
  <c r="H145" i="1"/>
  <c r="D145" i="1"/>
  <c r="E137" i="1"/>
  <c r="F137" i="1"/>
  <c r="G137" i="1"/>
  <c r="H137" i="1"/>
  <c r="D137" i="1"/>
  <c r="D125" i="1"/>
  <c r="E124" i="1"/>
  <c r="F124" i="1"/>
  <c r="G124" i="1"/>
  <c r="H124" i="1"/>
  <c r="D124" i="1"/>
  <c r="E115" i="1"/>
  <c r="F115" i="1"/>
  <c r="G115" i="1"/>
  <c r="H115" i="1"/>
  <c r="D115" i="1"/>
  <c r="E104" i="1"/>
  <c r="F104" i="1"/>
  <c r="H104" i="1"/>
  <c r="D104" i="1"/>
  <c r="E103" i="1"/>
  <c r="F103" i="1"/>
  <c r="G103" i="1"/>
  <c r="G104" i="1" s="1"/>
  <c r="H103" i="1"/>
  <c r="D103" i="1"/>
  <c r="E96" i="1"/>
  <c r="F96" i="1"/>
  <c r="G96" i="1"/>
  <c r="H96" i="1"/>
  <c r="D96" i="1"/>
  <c r="E84" i="1"/>
  <c r="F84" i="1"/>
  <c r="G84" i="1"/>
  <c r="H84" i="1"/>
  <c r="D84" i="1"/>
  <c r="E75" i="1"/>
  <c r="F75" i="1"/>
  <c r="G75" i="1"/>
  <c r="H75" i="1"/>
  <c r="D75" i="1"/>
  <c r="D85" i="1" s="1"/>
  <c r="D211" i="1" s="1"/>
  <c r="D212" i="1" s="1"/>
  <c r="D64" i="1"/>
  <c r="E63" i="1"/>
  <c r="F63" i="1"/>
  <c r="G63" i="1"/>
  <c r="H63" i="1"/>
  <c r="D63" i="1"/>
  <c r="E54" i="1"/>
  <c r="F54" i="1"/>
  <c r="G54" i="1"/>
  <c r="H54" i="1"/>
  <c r="D54" i="1"/>
  <c r="E43" i="1"/>
  <c r="F43" i="1"/>
  <c r="G43" i="1"/>
  <c r="H43" i="1"/>
  <c r="D43" i="1"/>
  <c r="E42" i="1"/>
  <c r="F42" i="1"/>
  <c r="G42" i="1"/>
  <c r="H42" i="1"/>
  <c r="D42" i="1"/>
  <c r="E33" i="1"/>
  <c r="F33" i="1"/>
  <c r="G33" i="1"/>
  <c r="H33" i="1"/>
  <c r="D33" i="1"/>
  <c r="D23" i="1"/>
  <c r="E22" i="1"/>
  <c r="F22" i="1"/>
  <c r="D22" i="1"/>
  <c r="E12" i="1"/>
  <c r="F12" i="1"/>
  <c r="G12" i="1"/>
  <c r="H12" i="1"/>
  <c r="D12" i="1"/>
  <c r="D216" i="2" l="1"/>
  <c r="D217" i="2" s="1"/>
  <c r="G216" i="2"/>
  <c r="G217" i="2" s="1"/>
  <c r="H216" i="2"/>
  <c r="H217" i="2" s="1"/>
  <c r="E216" i="2"/>
  <c r="E217" i="2" s="1"/>
  <c r="F216" i="2"/>
  <c r="F217" i="2" s="1"/>
  <c r="D218" i="1"/>
  <c r="D219" i="1" s="1"/>
  <c r="H187" i="1"/>
  <c r="H210" i="1"/>
  <c r="G210" i="1"/>
  <c r="F210" i="1"/>
  <c r="E210" i="1"/>
  <c r="G187" i="1"/>
  <c r="F187" i="1"/>
  <c r="E187" i="1"/>
  <c r="H146" i="1"/>
  <c r="G146" i="1"/>
  <c r="F146" i="1"/>
  <c r="E146" i="1"/>
  <c r="H125" i="1"/>
  <c r="H222" i="1"/>
  <c r="H223" i="1" s="1"/>
  <c r="G125" i="1"/>
  <c r="F125" i="1"/>
  <c r="E125" i="1"/>
  <c r="H85" i="1"/>
  <c r="G85" i="1"/>
  <c r="F85" i="1"/>
  <c r="E85" i="1"/>
  <c r="H64" i="1"/>
  <c r="G64" i="1"/>
  <c r="F64" i="1"/>
  <c r="F222" i="1"/>
  <c r="F223" i="1" s="1"/>
  <c r="E64" i="1"/>
  <c r="H218" i="1"/>
  <c r="H219" i="1" s="1"/>
  <c r="E218" i="1"/>
  <c r="E219" i="1" s="1"/>
  <c r="E222" i="1"/>
  <c r="E223" i="1" s="1"/>
  <c r="G222" i="1"/>
  <c r="G223" i="1" s="1"/>
  <c r="G23" i="1"/>
  <c r="F23" i="1"/>
  <c r="F211" i="1" s="1"/>
  <c r="F212" i="1" s="1"/>
  <c r="H23" i="1"/>
  <c r="H211" i="1" s="1"/>
  <c r="H212" i="1" s="1"/>
  <c r="G218" i="1"/>
  <c r="G219" i="1" s="1"/>
  <c r="F218" i="1"/>
  <c r="F219" i="1" s="1"/>
  <c r="E23" i="1"/>
  <c r="E211" i="1" s="1"/>
  <c r="E212" i="1" s="1"/>
  <c r="G211" i="1" l="1"/>
  <c r="G212" i="1" s="1"/>
</calcChain>
</file>

<file path=xl/sharedStrings.xml><?xml version="1.0" encoding="utf-8"?>
<sst xmlns="http://schemas.openxmlformats.org/spreadsheetml/2006/main" count="732" uniqueCount="161">
  <si>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</si>
  <si>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</si>
  <si>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</si>
  <si>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</si>
  <si>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</si>
  <si>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</si>
  <si>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</si>
  <si>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</si>
  <si>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</si>
  <si>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</si>
  <si>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</si>
  <si>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</si>
  <si>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</si>
  <si>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</si>
  <si>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</si>
  <si>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1 330,2</t>
  </si>
  <si>
    <t>1 142,03</t>
  </si>
  <si>
    <t>Чай ягодный</t>
  </si>
  <si>
    <t>Батон</t>
  </si>
  <si>
    <t>Итого за Завтрак</t>
  </si>
  <si>
    <t>Обед</t>
  </si>
  <si>
    <t>Огурцы свежие порционно</t>
  </si>
  <si>
    <t>1 021,22</t>
  </si>
  <si>
    <t>1 026,06</t>
  </si>
  <si>
    <t>Макаронные изделия отварные с маслом</t>
  </si>
  <si>
    <t>Мандарины</t>
  </si>
  <si>
    <t>1 242,08</t>
  </si>
  <si>
    <t>Хлеб пшеничный</t>
  </si>
  <si>
    <t>Хлеб ржаной</t>
  </si>
  <si>
    <t>1 148</t>
  </si>
  <si>
    <t>Итого за Обед</t>
  </si>
  <si>
    <t>Итого за день</t>
  </si>
  <si>
    <t>(лист 2)</t>
  </si>
  <si>
    <t>вторник</t>
  </si>
  <si>
    <t>Чай с сахаром</t>
  </si>
  <si>
    <t>14 539,27</t>
  </si>
  <si>
    <t>Помидоры порционно</t>
  </si>
  <si>
    <t>Суп-лапша на курином бульоне</t>
  </si>
  <si>
    <t>1 015</t>
  </si>
  <si>
    <t>Печень, тушеная в сметанном соусе</t>
  </si>
  <si>
    <t>Пюре картофельное</t>
  </si>
  <si>
    <t>Компот из смеси сухофруктов</t>
  </si>
  <si>
    <t>(лист 3)</t>
  </si>
  <si>
    <t>среда</t>
  </si>
  <si>
    <t>Каша гречневая с мясом по-Купечески</t>
  </si>
  <si>
    <t>1 020,09</t>
  </si>
  <si>
    <t>Чай с лимоном</t>
  </si>
  <si>
    <t>Яблоки свежие</t>
  </si>
  <si>
    <t>Суп картофельный с бобовыми</t>
  </si>
  <si>
    <t>Гренки из пшеничного хлеба</t>
  </si>
  <si>
    <t>1 024,13</t>
  </si>
  <si>
    <t>Рис припущенный</t>
  </si>
  <si>
    <t>Напиток из плодов шиповника</t>
  </si>
  <si>
    <t>(лист 4)</t>
  </si>
  <si>
    <t>четверг</t>
  </si>
  <si>
    <t>Чай с молоком</t>
  </si>
  <si>
    <t>1 066,01</t>
  </si>
  <si>
    <t>Капуста квашеная с маслом и луком</t>
  </si>
  <si>
    <t>1 793,03</t>
  </si>
  <si>
    <t>1 030,2</t>
  </si>
  <si>
    <t>Каша гречневая рассыпчатая</t>
  </si>
  <si>
    <t>(лист 5)</t>
  </si>
  <si>
    <t>пятница</t>
  </si>
  <si>
    <t>Бутерброд с сыром</t>
  </si>
  <si>
    <t>1 024,14</t>
  </si>
  <si>
    <t>1 018,22</t>
  </si>
  <si>
    <t>Напиток Ягодка.</t>
  </si>
  <si>
    <t>(лист 6)</t>
  </si>
  <si>
    <t>Йогурт в индивидуальной упаковке в стаканчике</t>
  </si>
  <si>
    <t>Суп-крем из разных овощей</t>
  </si>
  <si>
    <t>(лист 7)</t>
  </si>
  <si>
    <t>1 024,15</t>
  </si>
  <si>
    <t>1 699,06</t>
  </si>
  <si>
    <t>Картофель запеченный</t>
  </si>
  <si>
    <t>1 317</t>
  </si>
  <si>
    <t>(лист 8)</t>
  </si>
  <si>
    <t>1 330,23</t>
  </si>
  <si>
    <t>14 572</t>
  </si>
  <si>
    <t>Компот из свежих яблок</t>
  </si>
  <si>
    <t>(лист 9)</t>
  </si>
  <si>
    <t>Сыр (порциями)</t>
  </si>
  <si>
    <t>1 559,04</t>
  </si>
  <si>
    <t>Суп Норвежский с рыбой</t>
  </si>
  <si>
    <t>14 666,02</t>
  </si>
  <si>
    <t>Кисель витаминизированный</t>
  </si>
  <si>
    <t>1 318</t>
  </si>
  <si>
    <t>(лист 10)</t>
  </si>
  <si>
    <t>1 308,17</t>
  </si>
  <si>
    <t>1 296,01</t>
  </si>
  <si>
    <t>Итого за период</t>
  </si>
  <si>
    <t>Среднее значение за период</t>
  </si>
  <si>
    <t>Составил</t>
  </si>
  <si>
    <t>__________________ Петрова Ирина Анатольевна</t>
  </si>
  <si>
    <t>Утвердил</t>
  </si>
  <si>
    <t>__________________</t>
  </si>
  <si>
    <t>Блинчики</t>
  </si>
  <si>
    <t>Борщ с капустой, картофелем и сметаной</t>
  </si>
  <si>
    <t>Морс ягодный</t>
  </si>
  <si>
    <t>Манник</t>
  </si>
  <si>
    <t>Сырники</t>
  </si>
  <si>
    <t>Рассольник ленинградский со сметаной</t>
  </si>
  <si>
    <t>Фрикадельки в томатном соусе</t>
  </si>
  <si>
    <t>Щи из свежей капусты с картофелем со сметаной</t>
  </si>
  <si>
    <t>Паста с соусом "Болоньезе"</t>
  </si>
  <si>
    <t xml:space="preserve">Фиш- филе минтай </t>
  </si>
  <si>
    <t>Паста "Альфредо"</t>
  </si>
  <si>
    <t>Наггетсы куриные</t>
  </si>
  <si>
    <t>Биточек куриный.</t>
  </si>
  <si>
    <t>Соус красный основной</t>
  </si>
  <si>
    <t>Фрикасе из мяса птицы со сметанным соусом</t>
  </si>
  <si>
    <t>Рацион: Меню для детей 7-11 лет (завтрак, обед)</t>
  </si>
  <si>
    <t>Джем порционный</t>
  </si>
  <si>
    <t>Каша рисовая молочная с маслом сливочным</t>
  </si>
  <si>
    <t>Каша пшенная молочная с маслом сливочным</t>
  </si>
  <si>
    <t>Каша (пшено,рис)  молочная с маслом сливочным</t>
  </si>
  <si>
    <t>Каша овсяная Геркулес молочная с маслом сливочным</t>
  </si>
  <si>
    <t xml:space="preserve">Плов со свининой </t>
  </si>
  <si>
    <t xml:space="preserve">Паприкаш из свинины  </t>
  </si>
  <si>
    <t xml:space="preserve">Курица в сливочно-сырном соусе </t>
  </si>
  <si>
    <t xml:space="preserve">Курица по-мексикански </t>
  </si>
  <si>
    <t xml:space="preserve">Курица по-сицилийски </t>
  </si>
  <si>
    <t>Чикенбол со сметанно-томатным соусом</t>
  </si>
  <si>
    <t>Омлет запеченный</t>
  </si>
  <si>
    <t>Запеканка из творога</t>
  </si>
  <si>
    <t>Приложение 8 к СанПиН 2.3/2.4.4282-26</t>
  </si>
  <si>
    <t>Оладьи с топпингом</t>
  </si>
  <si>
    <t>Плов со свининой</t>
  </si>
  <si>
    <t>Котлета Домашняя</t>
  </si>
  <si>
    <t xml:space="preserve">__________________ </t>
  </si>
  <si>
    <t>Каша рисовая  "Формула энергии"</t>
  </si>
  <si>
    <t>"Витаминный синтез" (Огурцы свежие)</t>
  </si>
  <si>
    <t>Манник "Изотоп счастья"</t>
  </si>
  <si>
    <t>Печень "Для Первых", тушеная в сметанном соусе</t>
  </si>
  <si>
    <t>Жаркое "АКАДЕМиЯ" из свинины</t>
  </si>
  <si>
    <t>"Формула силы" (Яблоки свежие)</t>
  </si>
  <si>
    <t xml:space="preserve">Каша пшенная молочная "Импульс" </t>
  </si>
  <si>
    <t>Бутерброд "Нутриентный бонус" с сыром</t>
  </si>
  <si>
    <t>БИОКаша (пшено,рис)  молочная с маслом сливочным</t>
  </si>
  <si>
    <t>"Формула силы" (мандарины свежие)</t>
  </si>
  <si>
    <t>"Мозговой штурм" (Фиш- филе минтай)</t>
  </si>
  <si>
    <t>"Формула силы" (Мандарины свежие)</t>
  </si>
  <si>
    <t>Оладьи с топпингом "Сладкая парочка"</t>
  </si>
  <si>
    <t>Каша овсяная "Молекула энергии" молочная с маслом сливочным</t>
  </si>
  <si>
    <t>Напиток витаминизированный "Витаминная бомба"</t>
  </si>
  <si>
    <t>Биточек куриный "Баланс БЖУ"</t>
  </si>
  <si>
    <t>"Источник бета-каротина" (Морковь по-корейски)</t>
  </si>
  <si>
    <t>Мясо кур отварное (для первых блюд)</t>
  </si>
  <si>
    <t xml:space="preserve">Котлета Пожарская </t>
  </si>
  <si>
    <t>Булгур рассыпчатый</t>
  </si>
  <si>
    <t xml:space="preserve">Котлета куриная "Маскарад" </t>
  </si>
  <si>
    <t>14 524</t>
  </si>
  <si>
    <t xml:space="preserve">Котлета Куриная </t>
  </si>
  <si>
    <t>907,17</t>
  </si>
  <si>
    <t>1 699,06</t>
  </si>
  <si>
    <t xml:space="preserve">Картофель запеченный </t>
  </si>
  <si>
    <t>1 317</t>
  </si>
  <si>
    <t xml:space="preserve">Каша гречневая вязкая молочная с маслом сливочным </t>
  </si>
  <si>
    <t>845</t>
  </si>
  <si>
    <t>995</t>
  </si>
  <si>
    <t>Гуляш из мяса свинины</t>
  </si>
  <si>
    <t>Морс ягодный "Ионный заряд" "Ионный заряд"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</si>
</sst>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  <font>
      <sz val="8"/>
      <color theme="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8" xfId="0" applyNumberFormat="1" applyBorder="1" applyAlignment="1">
      <alignment horizontal="center" vertical="top" wrapText="1"/>
    </xf>
    <xf numFmtId="0" fontId="1" fillId="0" borderId="10" xfId="2" applyNumberFormat="1" applyFont="1" applyBorder="1" applyAlignment="1">
      <alignment horizontal="center" vertical="top"/>
    </xf>
    <xf numFmtId="4" fontId="1" fillId="0" borderId="10" xfId="2" applyNumberFormat="1" applyFont="1" applyBorder="1" applyAlignment="1">
      <alignment horizontal="center" vertical="top"/>
    </xf>
    <xf numFmtId="0" fontId="0" fillId="0" borderId="6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/>
    </xf>
    <xf numFmtId="0" fontId="1" fillId="0" borderId="11" xfId="1" applyNumberFormat="1" applyFon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1" fillId="0" borderId="10" xfId="2" applyNumberFormat="1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3" fontId="1" fillId="0" borderId="10" xfId="2" applyNumberFormat="1" applyFon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0" xfId="2" applyNumberFormat="1" applyFont="1" applyBorder="1" applyAlignment="1">
      <alignment vertical="top" wrapText="1"/>
    </xf>
    <xf numFmtId="0" fontId="6" fillId="0" borderId="10" xfId="4" applyNumberFormat="1" applyFont="1" applyBorder="1" applyAlignment="1">
      <alignment vertical="top" wrapText="1"/>
    </xf>
    <xf numFmtId="0" fontId="6" fillId="0" borderId="12" xfId="4" applyNumberFormat="1" applyFont="1" applyBorder="1" applyAlignment="1">
      <alignment vertical="top" wrapText="1"/>
    </xf>
    <xf numFmtId="0" fontId="6" fillId="0" borderId="13" xfId="4" applyNumberFormat="1" applyFont="1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5" applyNumberFormat="1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2" applyNumberFormat="1" applyFont="1" applyBorder="1" applyAlignment="1">
      <alignment vertical="top" wrapText="1"/>
    </xf>
  </cellXfs>
  <cellStyles count="6">
    <cellStyle name="Обычный" xfId="0" builtinId="0"/>
    <cellStyle name="Обычный 2" xfId="3" xr:uid="{00000000-0005-0000-0000-000031000000}"/>
    <cellStyle name="Обычный_7-11 лет" xfId="5" xr:uid="{00000000-0005-0000-0000-000032000000}"/>
    <cellStyle name="Обычный_TDSheet" xfId="1" xr:uid="{EC8A2802-069D-422B-BD6B-E7081BA582CA}"/>
    <cellStyle name="Обычный_Лист1" xfId="2" xr:uid="{EBEB1ACA-B753-495D-8F0D-49C26A654814}"/>
    <cellStyle name="Обычный_с закусками 7-11 лет" xfId="4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FD225"/>
  <sheetViews>
    <sheetView zoomScaleNormal="100" workbookViewId="0">
      <selection sqref="A1:I1048576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47" t="s">
        <v>124</v>
      </c>
      <c r="F1" s="48"/>
      <c r="G1" s="48"/>
      <c r="H1" s="48"/>
      <c r="I1" s="48"/>
    </row>
    <row r="2" spans="1:9" ht="15.95" customHeight="1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</row>
    <row r="3" spans="1:9" ht="11.1" customHeight="1" x14ac:dyDescent="0.2">
      <c r="A3" s="3" t="s">
        <v>110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41" t="s">
        <v>5</v>
      </c>
      <c r="B4" s="41" t="s">
        <v>6</v>
      </c>
      <c r="C4" s="41"/>
      <c r="D4" s="41" t="s">
        <v>7</v>
      </c>
      <c r="E4" s="43" t="s">
        <v>8</v>
      </c>
      <c r="F4" s="43"/>
      <c r="G4" s="43"/>
      <c r="H4" s="41" t="s">
        <v>9</v>
      </c>
      <c r="I4" s="41" t="s">
        <v>10</v>
      </c>
    </row>
    <row r="5" spans="1:9" s="1" customFormat="1" ht="21.95" customHeight="1" x14ac:dyDescent="0.2">
      <c r="A5" s="42"/>
      <c r="B5" s="44"/>
      <c r="C5" s="45"/>
      <c r="D5" s="42"/>
      <c r="E5" s="5" t="s">
        <v>11</v>
      </c>
      <c r="F5" s="5" t="s">
        <v>12</v>
      </c>
      <c r="G5" s="5" t="s">
        <v>13</v>
      </c>
      <c r="H5" s="42"/>
      <c r="I5" s="42"/>
    </row>
    <row r="6" spans="1:9" ht="11.1" customHeight="1" x14ac:dyDescent="0.2">
      <c r="A6" s="6" t="s">
        <v>14</v>
      </c>
      <c r="B6" s="40"/>
      <c r="C6" s="40"/>
      <c r="D6" s="7"/>
      <c r="E6" s="7"/>
      <c r="F6" s="7"/>
      <c r="G6" s="7"/>
      <c r="H6" s="7"/>
      <c r="I6" s="8"/>
    </row>
    <row r="7" spans="1:9" ht="21.95" customHeight="1" x14ac:dyDescent="0.2">
      <c r="B7" s="37" t="s">
        <v>112</v>
      </c>
      <c r="C7" s="37"/>
      <c r="D7" s="11">
        <v>200</v>
      </c>
      <c r="E7" s="12">
        <v>15.72</v>
      </c>
      <c r="F7" s="12">
        <v>16.440000000000001</v>
      </c>
      <c r="G7" s="12">
        <v>47.83</v>
      </c>
      <c r="H7" s="12">
        <v>280.10000000000002</v>
      </c>
      <c r="I7" s="12">
        <v>235.05</v>
      </c>
    </row>
    <row r="8" spans="1:9" ht="11.1" customHeight="1" x14ac:dyDescent="0.2">
      <c r="B8" s="37" t="s">
        <v>95</v>
      </c>
      <c r="C8" s="37"/>
      <c r="D8" s="11">
        <v>50</v>
      </c>
      <c r="E8" s="12">
        <v>1.91</v>
      </c>
      <c r="F8" s="12">
        <v>2.38</v>
      </c>
      <c r="G8" s="12">
        <v>4.4400000000000004</v>
      </c>
      <c r="H8" s="12">
        <v>151.4</v>
      </c>
      <c r="I8" s="10" t="s">
        <v>15</v>
      </c>
    </row>
    <row r="9" spans="1:9" ht="11.1" customHeight="1" x14ac:dyDescent="0.2">
      <c r="B9" s="37" t="s">
        <v>111</v>
      </c>
      <c r="C9" s="37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ht="11.1" customHeight="1" x14ac:dyDescent="0.2">
      <c r="B10" s="37" t="s">
        <v>17</v>
      </c>
      <c r="C10" s="37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ht="11.1" customHeight="1" x14ac:dyDescent="0.2">
      <c r="B11" s="37" t="s">
        <v>18</v>
      </c>
      <c r="C11" s="37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ht="11.1" customHeight="1" x14ac:dyDescent="0.2">
      <c r="A12" s="38" t="s">
        <v>19</v>
      </c>
      <c r="B12" s="38"/>
      <c r="C12" s="38"/>
      <c r="D12" s="11">
        <f>SUM(D7:D11)</f>
        <v>500</v>
      </c>
      <c r="E12" s="11">
        <f t="shared" ref="E12:H12" si="0">SUM(E7:E11)</f>
        <v>19.25</v>
      </c>
      <c r="F12" s="11">
        <f t="shared" si="0"/>
        <v>19.75</v>
      </c>
      <c r="G12" s="11">
        <f t="shared" si="0"/>
        <v>83.75</v>
      </c>
      <c r="H12" s="11">
        <f t="shared" si="0"/>
        <v>587.5</v>
      </c>
      <c r="I12" s="10"/>
    </row>
    <row r="13" spans="1:9" ht="11.1" customHeight="1" x14ac:dyDescent="0.2">
      <c r="A13" s="6" t="s">
        <v>20</v>
      </c>
      <c r="B13" s="40"/>
      <c r="C13" s="40"/>
      <c r="D13" s="7"/>
      <c r="E13" s="7"/>
      <c r="F13" s="7"/>
      <c r="G13" s="7"/>
      <c r="H13" s="7"/>
      <c r="I13" s="8"/>
    </row>
    <row r="14" spans="1:9" ht="11.1" customHeight="1" x14ac:dyDescent="0.2">
      <c r="B14" s="37" t="s">
        <v>21</v>
      </c>
      <c r="C14" s="37"/>
      <c r="D14" s="11">
        <v>60</v>
      </c>
      <c r="E14" s="12">
        <v>0.48</v>
      </c>
      <c r="F14" s="12">
        <v>0.06</v>
      </c>
      <c r="G14" s="12">
        <v>1.68</v>
      </c>
      <c r="H14" s="12">
        <v>9</v>
      </c>
      <c r="I14" s="12">
        <v>836</v>
      </c>
    </row>
    <row r="15" spans="1:9" ht="21.95" customHeight="1" x14ac:dyDescent="0.2">
      <c r="B15" s="37" t="s">
        <v>96</v>
      </c>
      <c r="C15" s="37"/>
      <c r="D15" s="11">
        <v>200</v>
      </c>
      <c r="E15" s="12">
        <v>0.83</v>
      </c>
      <c r="F15" s="12">
        <v>4.4400000000000004</v>
      </c>
      <c r="G15" s="14">
        <v>6.36</v>
      </c>
      <c r="H15" s="14">
        <v>142.1</v>
      </c>
      <c r="I15" s="10" t="s">
        <v>22</v>
      </c>
    </row>
    <row r="16" spans="1:9" ht="11.1" customHeight="1" x14ac:dyDescent="0.2">
      <c r="B16" s="37" t="s">
        <v>121</v>
      </c>
      <c r="C16" s="37"/>
      <c r="D16" s="11">
        <v>90</v>
      </c>
      <c r="E16" s="12">
        <v>12.5</v>
      </c>
      <c r="F16" s="12">
        <v>11.28</v>
      </c>
      <c r="G16" s="12">
        <v>19.989999999999998</v>
      </c>
      <c r="H16" s="12">
        <v>150.1</v>
      </c>
      <c r="I16" s="10" t="s">
        <v>23</v>
      </c>
    </row>
    <row r="17" spans="1:9" ht="21.95" customHeight="1" x14ac:dyDescent="0.2">
      <c r="B17" s="37" t="s">
        <v>24</v>
      </c>
      <c r="C17" s="37"/>
      <c r="D17" s="11">
        <v>150</v>
      </c>
      <c r="E17" s="12">
        <v>6.34</v>
      </c>
      <c r="F17" s="12">
        <v>9.33</v>
      </c>
      <c r="G17" s="14">
        <v>26.42</v>
      </c>
      <c r="H17" s="14">
        <v>218.5</v>
      </c>
      <c r="I17" s="12">
        <v>516</v>
      </c>
    </row>
    <row r="18" spans="1:9" ht="11.1" customHeight="1" x14ac:dyDescent="0.2">
      <c r="B18" s="37" t="s">
        <v>25</v>
      </c>
      <c r="C18" s="37"/>
      <c r="D18" s="11">
        <v>100</v>
      </c>
      <c r="E18" s="12">
        <v>0.8</v>
      </c>
      <c r="F18" s="12">
        <v>0.2</v>
      </c>
      <c r="G18" s="12">
        <v>7.5</v>
      </c>
      <c r="H18" s="12">
        <v>38</v>
      </c>
      <c r="I18" s="12">
        <v>975</v>
      </c>
    </row>
    <row r="19" spans="1:9" ht="11.1" customHeight="1" x14ac:dyDescent="0.2">
      <c r="B19" s="37" t="s">
        <v>97</v>
      </c>
      <c r="C19" s="37"/>
      <c r="D19" s="11">
        <v>200</v>
      </c>
      <c r="E19" s="12">
        <v>0.24</v>
      </c>
      <c r="F19" s="12">
        <v>0.1</v>
      </c>
      <c r="G19" s="12">
        <v>27.7</v>
      </c>
      <c r="H19" s="12">
        <v>114.3</v>
      </c>
      <c r="I19" s="10" t="s">
        <v>26</v>
      </c>
    </row>
    <row r="20" spans="1:9" ht="11.1" customHeight="1" x14ac:dyDescent="0.2">
      <c r="B20" s="37" t="s">
        <v>27</v>
      </c>
      <c r="C20" s="37"/>
      <c r="D20" s="11">
        <v>30</v>
      </c>
      <c r="E20" s="12">
        <v>3.21</v>
      </c>
      <c r="F20" s="12">
        <v>1.35</v>
      </c>
      <c r="G20" s="12">
        <v>13.05</v>
      </c>
      <c r="H20" s="12">
        <v>72.599999999999994</v>
      </c>
      <c r="I20" s="12">
        <v>897</v>
      </c>
    </row>
    <row r="21" spans="1:9" ht="11.1" customHeight="1" x14ac:dyDescent="0.2">
      <c r="B21" s="37" t="s">
        <v>28</v>
      </c>
      <c r="C21" s="37"/>
      <c r="D21" s="11">
        <v>30</v>
      </c>
      <c r="E21" s="12">
        <v>2.5499999999999998</v>
      </c>
      <c r="F21" s="12">
        <v>0.99</v>
      </c>
      <c r="G21" s="12">
        <v>14.55</v>
      </c>
      <c r="H21" s="12">
        <v>77.7</v>
      </c>
      <c r="I21" s="10" t="s">
        <v>29</v>
      </c>
    </row>
    <row r="22" spans="1:9" ht="11.1" customHeight="1" x14ac:dyDescent="0.2">
      <c r="A22" s="38" t="s">
        <v>30</v>
      </c>
      <c r="B22" s="38"/>
      <c r="C22" s="38"/>
      <c r="D22" s="11">
        <f>SUM(D14:D21)</f>
        <v>860</v>
      </c>
      <c r="E22" s="11">
        <f t="shared" ref="E22:H22" si="1">SUM(E14:E21)</f>
        <v>26.95</v>
      </c>
      <c r="F22" s="11">
        <f t="shared" si="1"/>
        <v>27.75</v>
      </c>
      <c r="G22" s="11">
        <f t="shared" si="1"/>
        <v>117.25</v>
      </c>
      <c r="H22" s="11">
        <f t="shared" si="1"/>
        <v>822.30000000000007</v>
      </c>
      <c r="I22" s="10"/>
    </row>
    <row r="23" spans="1:9" s="1" customFormat="1" ht="11.1" customHeight="1" x14ac:dyDescent="0.2">
      <c r="A23" s="38" t="s">
        <v>31</v>
      </c>
      <c r="B23" s="38"/>
      <c r="C23" s="38"/>
      <c r="D23" s="9">
        <f>D12+D22</f>
        <v>1360</v>
      </c>
      <c r="E23" s="9">
        <f t="shared" ref="E23:H23" si="2">E12+E22</f>
        <v>46.2</v>
      </c>
      <c r="F23" s="9">
        <f t="shared" si="2"/>
        <v>47.5</v>
      </c>
      <c r="G23" s="9">
        <f t="shared" si="2"/>
        <v>201</v>
      </c>
      <c r="H23" s="9">
        <f t="shared" si="2"/>
        <v>1409.8000000000002</v>
      </c>
      <c r="I23" s="10"/>
    </row>
    <row r="24" spans="1:9" ht="11.1" customHeight="1" x14ac:dyDescent="0.2">
      <c r="E24" s="2"/>
      <c r="F24" s="2"/>
      <c r="G24" s="2"/>
      <c r="H24" s="2"/>
      <c r="I24" s="4" t="s">
        <v>32</v>
      </c>
    </row>
    <row r="25" spans="1:9" ht="11.1" customHeight="1" x14ac:dyDescent="0.2">
      <c r="A25" s="3" t="s">
        <v>110</v>
      </c>
      <c r="D25" s="4" t="s">
        <v>1</v>
      </c>
      <c r="E25" s="13">
        <v>1</v>
      </c>
      <c r="G25" s="4" t="s">
        <v>3</v>
      </c>
      <c r="H25" s="1" t="s">
        <v>33</v>
      </c>
    </row>
    <row r="26" spans="1:9" s="1" customFormat="1" ht="20.100000000000001" customHeight="1" x14ac:dyDescent="0.2">
      <c r="A26" s="41" t="s">
        <v>5</v>
      </c>
      <c r="B26" s="41" t="s">
        <v>6</v>
      </c>
      <c r="C26" s="41"/>
      <c r="D26" s="41" t="s">
        <v>7</v>
      </c>
      <c r="E26" s="43" t="s">
        <v>8</v>
      </c>
      <c r="F26" s="43"/>
      <c r="G26" s="43"/>
      <c r="H26" s="41" t="s">
        <v>9</v>
      </c>
      <c r="I26" s="41" t="s">
        <v>10</v>
      </c>
    </row>
    <row r="27" spans="1:9" s="1" customFormat="1" ht="21.95" customHeight="1" x14ac:dyDescent="0.2">
      <c r="A27" s="42"/>
      <c r="B27" s="44"/>
      <c r="C27" s="45"/>
      <c r="D27" s="42"/>
      <c r="E27" s="5" t="s">
        <v>11</v>
      </c>
      <c r="F27" s="5" t="s">
        <v>12</v>
      </c>
      <c r="G27" s="5" t="s">
        <v>13</v>
      </c>
      <c r="H27" s="42"/>
      <c r="I27" s="42"/>
    </row>
    <row r="28" spans="1:9" ht="11.1" customHeight="1" x14ac:dyDescent="0.2">
      <c r="A28" s="6" t="s">
        <v>14</v>
      </c>
      <c r="B28" s="40"/>
      <c r="C28" s="40"/>
      <c r="D28" s="7"/>
      <c r="E28" s="7"/>
      <c r="F28" s="7"/>
      <c r="G28" s="7"/>
      <c r="H28" s="7"/>
      <c r="I28" s="8"/>
    </row>
    <row r="29" spans="1:9" ht="11.1" customHeight="1" x14ac:dyDescent="0.2">
      <c r="B29" s="37" t="s">
        <v>122</v>
      </c>
      <c r="C29" s="37"/>
      <c r="D29" s="11">
        <v>170</v>
      </c>
      <c r="E29" s="12">
        <v>13.5</v>
      </c>
      <c r="F29" s="12">
        <v>14.73</v>
      </c>
      <c r="G29" s="12">
        <v>9.35</v>
      </c>
      <c r="H29" s="12">
        <v>255.1</v>
      </c>
      <c r="I29" s="12">
        <v>891</v>
      </c>
    </row>
    <row r="30" spans="1:9" ht="11.1" customHeight="1" x14ac:dyDescent="0.2">
      <c r="B30" s="37" t="s">
        <v>98</v>
      </c>
      <c r="C30" s="37"/>
      <c r="D30" s="11">
        <v>100</v>
      </c>
      <c r="E30" s="12">
        <v>4.2</v>
      </c>
      <c r="F30" s="12">
        <v>3.8</v>
      </c>
      <c r="G30" s="12">
        <v>45.9</v>
      </c>
      <c r="H30" s="12">
        <v>200</v>
      </c>
      <c r="I30" s="12">
        <v>450.41</v>
      </c>
    </row>
    <row r="31" spans="1:9" ht="11.1" customHeight="1" x14ac:dyDescent="0.2">
      <c r="B31" s="37" t="s">
        <v>34</v>
      </c>
      <c r="C31" s="37"/>
      <c r="D31" s="11">
        <v>200</v>
      </c>
      <c r="E31" s="10">
        <v>0</v>
      </c>
      <c r="F31" s="10"/>
      <c r="G31" s="12">
        <v>16</v>
      </c>
      <c r="H31" s="12">
        <v>53.8</v>
      </c>
      <c r="I31" s="10" t="s">
        <v>35</v>
      </c>
    </row>
    <row r="32" spans="1:9" ht="11.1" customHeight="1" x14ac:dyDescent="0.2">
      <c r="B32" s="37" t="s">
        <v>18</v>
      </c>
      <c r="C32" s="37"/>
      <c r="D32" s="11">
        <v>30</v>
      </c>
      <c r="E32" s="12">
        <v>1.5</v>
      </c>
      <c r="F32" s="12">
        <v>0.87</v>
      </c>
      <c r="G32" s="12">
        <v>12.5</v>
      </c>
      <c r="H32" s="12">
        <v>78.2</v>
      </c>
      <c r="I32" s="12">
        <v>693</v>
      </c>
    </row>
    <row r="33" spans="1:9 16384:16384" ht="11.1" customHeight="1" x14ac:dyDescent="0.2">
      <c r="A33" s="38" t="s">
        <v>19</v>
      </c>
      <c r="B33" s="38"/>
      <c r="C33" s="38"/>
      <c r="D33" s="11">
        <f>SUM(D29:D32)</f>
        <v>500</v>
      </c>
      <c r="E33" s="11">
        <f t="shared" ref="E33:H33" si="3">SUM(E29:E32)</f>
        <v>19.2</v>
      </c>
      <c r="F33" s="11">
        <f t="shared" si="3"/>
        <v>19.400000000000002</v>
      </c>
      <c r="G33" s="11">
        <f t="shared" si="3"/>
        <v>83.75</v>
      </c>
      <c r="H33" s="11">
        <f t="shared" si="3"/>
        <v>587.1</v>
      </c>
      <c r="I33" s="10"/>
    </row>
    <row r="34" spans="1:9 16384:16384" ht="11.1" customHeight="1" x14ac:dyDescent="0.2">
      <c r="A34" s="6" t="s">
        <v>20</v>
      </c>
      <c r="B34" s="40"/>
      <c r="C34" s="40"/>
      <c r="D34" s="7"/>
      <c r="E34" s="7"/>
      <c r="F34" s="7"/>
      <c r="G34" s="7"/>
      <c r="H34" s="7"/>
      <c r="I34" s="8"/>
    </row>
    <row r="35" spans="1:9 16384:16384" ht="11.1" customHeight="1" x14ac:dyDescent="0.2">
      <c r="B35" s="37" t="s">
        <v>36</v>
      </c>
      <c r="C35" s="37"/>
      <c r="D35" s="11">
        <v>60</v>
      </c>
      <c r="E35" s="12">
        <v>0.66</v>
      </c>
      <c r="F35" s="12">
        <v>0.12</v>
      </c>
      <c r="G35" s="12">
        <v>2.33</v>
      </c>
      <c r="H35" s="12">
        <v>14.4</v>
      </c>
      <c r="I35" s="12">
        <v>835</v>
      </c>
    </row>
    <row r="36" spans="1:9 16384:16384" ht="11.1" customHeight="1" x14ac:dyDescent="0.2">
      <c r="B36" s="37" t="s">
        <v>37</v>
      </c>
      <c r="C36" s="37"/>
      <c r="D36" s="11">
        <v>200</v>
      </c>
      <c r="E36" s="12">
        <v>4.4400000000000004</v>
      </c>
      <c r="F36" s="12">
        <v>10.8</v>
      </c>
      <c r="G36" s="12">
        <v>12.3</v>
      </c>
      <c r="H36" s="12">
        <v>141.6</v>
      </c>
      <c r="I36" s="10" t="s">
        <v>38</v>
      </c>
    </row>
    <row r="37" spans="1:9 16384:16384" ht="11.25" x14ac:dyDescent="0.2">
      <c r="B37" s="37" t="s">
        <v>39</v>
      </c>
      <c r="C37" s="37"/>
      <c r="D37" s="11">
        <v>90</v>
      </c>
      <c r="E37" s="12">
        <v>12.35</v>
      </c>
      <c r="F37" s="12">
        <v>9.18</v>
      </c>
      <c r="G37" s="12">
        <v>28.5</v>
      </c>
      <c r="H37" s="12">
        <v>201.5</v>
      </c>
      <c r="I37" s="12">
        <v>261.16000000000003</v>
      </c>
      <c r="XFD37">
        <f>SUM(A37:XFC37)</f>
        <v>602.69000000000005</v>
      </c>
    </row>
    <row r="38" spans="1:9 16384:16384" ht="11.1" customHeight="1" x14ac:dyDescent="0.2">
      <c r="B38" s="37" t="s">
        <v>40</v>
      </c>
      <c r="C38" s="37"/>
      <c r="D38" s="11">
        <v>150</v>
      </c>
      <c r="E38" s="12">
        <v>3.26</v>
      </c>
      <c r="F38" s="12">
        <v>5.04</v>
      </c>
      <c r="G38" s="12">
        <v>22.03</v>
      </c>
      <c r="H38" s="12">
        <v>213</v>
      </c>
      <c r="I38" s="12">
        <v>995</v>
      </c>
    </row>
    <row r="39" spans="1:9 16384:16384" ht="11.1" customHeight="1" x14ac:dyDescent="0.2">
      <c r="B39" s="37" t="s">
        <v>41</v>
      </c>
      <c r="C39" s="37"/>
      <c r="D39" s="11">
        <v>200</v>
      </c>
      <c r="E39" s="12">
        <v>0.35</v>
      </c>
      <c r="F39" s="12">
        <v>0.09</v>
      </c>
      <c r="G39" s="12">
        <v>24.36</v>
      </c>
      <c r="H39" s="12">
        <v>101.7</v>
      </c>
      <c r="I39" s="12">
        <v>928</v>
      </c>
    </row>
    <row r="40" spans="1:9 16384:16384" ht="11.1" customHeight="1" x14ac:dyDescent="0.2">
      <c r="B40" s="37" t="s">
        <v>27</v>
      </c>
      <c r="C40" s="37"/>
      <c r="D40" s="11">
        <v>30</v>
      </c>
      <c r="E40" s="12">
        <v>3.21</v>
      </c>
      <c r="F40" s="12">
        <v>1.35</v>
      </c>
      <c r="G40" s="12">
        <v>13.05</v>
      </c>
      <c r="H40" s="12">
        <v>72.599999999999994</v>
      </c>
      <c r="I40" s="12">
        <v>897</v>
      </c>
    </row>
    <row r="41" spans="1:9 16384:16384" ht="11.1" customHeight="1" x14ac:dyDescent="0.2">
      <c r="B41" s="37" t="s">
        <v>28</v>
      </c>
      <c r="C41" s="37"/>
      <c r="D41" s="11">
        <v>30</v>
      </c>
      <c r="E41" s="12">
        <v>2.5499999999999998</v>
      </c>
      <c r="F41" s="12">
        <v>0.99</v>
      </c>
      <c r="G41" s="12">
        <v>14.55</v>
      </c>
      <c r="H41" s="12">
        <v>77.7</v>
      </c>
      <c r="I41" s="10" t="s">
        <v>29</v>
      </c>
    </row>
    <row r="42" spans="1:9 16384:16384" ht="11.1" customHeight="1" x14ac:dyDescent="0.2">
      <c r="A42" s="38" t="s">
        <v>30</v>
      </c>
      <c r="B42" s="38"/>
      <c r="C42" s="38"/>
      <c r="D42" s="11">
        <f>SUM(D35:D41)</f>
        <v>760</v>
      </c>
      <c r="E42" s="11">
        <f t="shared" ref="E42:H42" si="4">SUM(E35:E41)</f>
        <v>26.820000000000004</v>
      </c>
      <c r="F42" s="11">
        <f t="shared" si="4"/>
        <v>27.57</v>
      </c>
      <c r="G42" s="11">
        <f t="shared" si="4"/>
        <v>117.11999999999999</v>
      </c>
      <c r="H42" s="11">
        <f t="shared" si="4"/>
        <v>822.50000000000011</v>
      </c>
      <c r="I42" s="10"/>
    </row>
    <row r="43" spans="1:9 16384:16384" s="1" customFormat="1" ht="11.1" customHeight="1" x14ac:dyDescent="0.2">
      <c r="A43" s="38" t="s">
        <v>31</v>
      </c>
      <c r="B43" s="38"/>
      <c r="C43" s="38"/>
      <c r="D43" s="9">
        <f>D33+D42</f>
        <v>1260</v>
      </c>
      <c r="E43" s="9">
        <f t="shared" ref="E43:H43" si="5">E33+E42</f>
        <v>46.02</v>
      </c>
      <c r="F43" s="9">
        <f t="shared" si="5"/>
        <v>46.97</v>
      </c>
      <c r="G43" s="9">
        <f t="shared" si="5"/>
        <v>200.87</v>
      </c>
      <c r="H43" s="9">
        <f t="shared" si="5"/>
        <v>1409.6000000000001</v>
      </c>
      <c r="I43" s="10"/>
    </row>
    <row r="44" spans="1:9 16384:16384" ht="11.1" customHeight="1" x14ac:dyDescent="0.2">
      <c r="E44" s="2"/>
      <c r="F44" s="2"/>
      <c r="G44" s="2"/>
      <c r="H44" s="2"/>
      <c r="I44" s="4" t="s">
        <v>42</v>
      </c>
    </row>
    <row r="45" spans="1:9 16384:16384" ht="11.1" customHeight="1" x14ac:dyDescent="0.2">
      <c r="A45" s="3" t="s">
        <v>110</v>
      </c>
      <c r="D45" s="4" t="s">
        <v>1</v>
      </c>
      <c r="E45" s="13">
        <v>1</v>
      </c>
      <c r="G45" s="4" t="s">
        <v>3</v>
      </c>
      <c r="H45" s="1" t="s">
        <v>43</v>
      </c>
    </row>
    <row r="46" spans="1:9 16384:16384" s="1" customFormat="1" ht="20.100000000000001" customHeight="1" x14ac:dyDescent="0.2">
      <c r="A46" s="41" t="s">
        <v>5</v>
      </c>
      <c r="B46" s="41" t="s">
        <v>6</v>
      </c>
      <c r="C46" s="41"/>
      <c r="D46" s="41" t="s">
        <v>7</v>
      </c>
      <c r="E46" s="43" t="s">
        <v>8</v>
      </c>
      <c r="F46" s="43"/>
      <c r="G46" s="43"/>
      <c r="H46" s="41" t="s">
        <v>9</v>
      </c>
      <c r="I46" s="41" t="s">
        <v>10</v>
      </c>
    </row>
    <row r="47" spans="1:9 16384:16384" s="1" customFormat="1" ht="21.95" customHeight="1" x14ac:dyDescent="0.2">
      <c r="A47" s="42"/>
      <c r="B47" s="44"/>
      <c r="C47" s="45"/>
      <c r="D47" s="42"/>
      <c r="E47" s="5" t="s">
        <v>11</v>
      </c>
      <c r="F47" s="5" t="s">
        <v>12</v>
      </c>
      <c r="G47" s="5" t="s">
        <v>13</v>
      </c>
      <c r="H47" s="42"/>
      <c r="I47" s="42"/>
    </row>
    <row r="48" spans="1:9 16384:16384" ht="11.1" customHeight="1" x14ac:dyDescent="0.2">
      <c r="A48" s="6" t="s">
        <v>14</v>
      </c>
      <c r="B48" s="40"/>
      <c r="C48" s="40"/>
      <c r="D48" s="7"/>
      <c r="E48" s="7"/>
      <c r="F48" s="7"/>
      <c r="G48" s="7"/>
      <c r="H48" s="7"/>
      <c r="I48" s="8"/>
    </row>
    <row r="49" spans="1:9" ht="21.95" customHeight="1" x14ac:dyDescent="0.2">
      <c r="B49" s="37" t="s">
        <v>44</v>
      </c>
      <c r="C49" s="37"/>
      <c r="D49" s="11">
        <v>150</v>
      </c>
      <c r="E49" s="12">
        <v>14.73</v>
      </c>
      <c r="F49" s="12">
        <v>17.05</v>
      </c>
      <c r="G49" s="12">
        <v>31.12</v>
      </c>
      <c r="H49" s="12">
        <v>299.10000000000002</v>
      </c>
      <c r="I49" s="10" t="s">
        <v>45</v>
      </c>
    </row>
    <row r="50" spans="1:9" ht="11.1" customHeight="1" x14ac:dyDescent="0.2">
      <c r="B50" s="37" t="s">
        <v>46</v>
      </c>
      <c r="C50" s="37"/>
      <c r="D50" s="11">
        <v>200</v>
      </c>
      <c r="E50" s="12">
        <v>0.06</v>
      </c>
      <c r="F50" s="12">
        <v>0.01</v>
      </c>
      <c r="G50" s="12">
        <v>15.16</v>
      </c>
      <c r="H50" s="12">
        <v>59.9</v>
      </c>
      <c r="I50" s="12">
        <v>686</v>
      </c>
    </row>
    <row r="51" spans="1:9" ht="11.1" customHeight="1" x14ac:dyDescent="0.2">
      <c r="B51" s="37" t="s">
        <v>47</v>
      </c>
      <c r="C51" s="37"/>
      <c r="D51" s="11">
        <v>100</v>
      </c>
      <c r="E51" s="12">
        <v>0.4</v>
      </c>
      <c r="F51" s="12">
        <v>0.4</v>
      </c>
      <c r="G51" s="12">
        <v>9.8000000000000007</v>
      </c>
      <c r="H51" s="12">
        <v>73.3</v>
      </c>
      <c r="I51" s="12">
        <v>976</v>
      </c>
    </row>
    <row r="52" spans="1:9" ht="11.1" customHeight="1" x14ac:dyDescent="0.2">
      <c r="B52" s="37" t="s">
        <v>18</v>
      </c>
      <c r="C52" s="37"/>
      <c r="D52" s="11">
        <v>30</v>
      </c>
      <c r="E52" s="12">
        <v>1.5</v>
      </c>
      <c r="F52" s="12">
        <v>0.87</v>
      </c>
      <c r="G52" s="12">
        <v>12.5</v>
      </c>
      <c r="H52" s="12">
        <v>78.2</v>
      </c>
      <c r="I52" s="12">
        <v>693</v>
      </c>
    </row>
    <row r="53" spans="1:9" ht="11.1" customHeight="1" x14ac:dyDescent="0.2">
      <c r="B53" s="37" t="s">
        <v>28</v>
      </c>
      <c r="C53" s="37"/>
      <c r="D53" s="11">
        <v>30</v>
      </c>
      <c r="E53" s="12">
        <v>2.5499999999999998</v>
      </c>
      <c r="F53" s="12">
        <v>0.99</v>
      </c>
      <c r="G53" s="12">
        <v>14.55</v>
      </c>
      <c r="H53" s="12">
        <v>77.7</v>
      </c>
      <c r="I53" s="10" t="s">
        <v>29</v>
      </c>
    </row>
    <row r="54" spans="1:9" ht="11.1" customHeight="1" x14ac:dyDescent="0.2">
      <c r="A54" s="38" t="s">
        <v>19</v>
      </c>
      <c r="B54" s="38"/>
      <c r="C54" s="38"/>
      <c r="D54" s="11">
        <f>SUM(D49:D53)</f>
        <v>510</v>
      </c>
      <c r="E54" s="11">
        <f t="shared" ref="E54:H54" si="6">SUM(E49:E53)</f>
        <v>19.240000000000002</v>
      </c>
      <c r="F54" s="11">
        <f t="shared" si="6"/>
        <v>19.32</v>
      </c>
      <c r="G54" s="11">
        <f t="shared" si="6"/>
        <v>83.13</v>
      </c>
      <c r="H54" s="11">
        <f t="shared" si="6"/>
        <v>588.20000000000005</v>
      </c>
      <c r="I54" s="10"/>
    </row>
    <row r="55" spans="1:9" ht="11.1" customHeight="1" x14ac:dyDescent="0.2">
      <c r="A55" s="6" t="s">
        <v>20</v>
      </c>
      <c r="B55" s="40"/>
      <c r="C55" s="40"/>
      <c r="D55" s="7"/>
      <c r="E55" s="7"/>
      <c r="F55" s="7"/>
      <c r="G55" s="7"/>
      <c r="H55" s="7"/>
      <c r="I55" s="8"/>
    </row>
    <row r="56" spans="1:9" ht="11.1" customHeight="1" x14ac:dyDescent="0.2">
      <c r="B56" s="37" t="s">
        <v>48</v>
      </c>
      <c r="C56" s="37"/>
      <c r="D56" s="11">
        <v>200</v>
      </c>
      <c r="E56" s="12">
        <v>4.7</v>
      </c>
      <c r="F56" s="12">
        <v>4.43</v>
      </c>
      <c r="G56" s="12">
        <v>13.18</v>
      </c>
      <c r="H56" s="12">
        <v>130.30000000000001</v>
      </c>
      <c r="I56" s="12">
        <v>139</v>
      </c>
    </row>
    <row r="57" spans="1:9" ht="11.1" customHeight="1" x14ac:dyDescent="0.2">
      <c r="B57" s="37" t="s">
        <v>49</v>
      </c>
      <c r="C57" s="37"/>
      <c r="D57" s="11">
        <v>10</v>
      </c>
      <c r="E57" s="12">
        <v>1.3</v>
      </c>
      <c r="F57" s="12">
        <v>0.16</v>
      </c>
      <c r="G57" s="12">
        <v>2.81</v>
      </c>
      <c r="H57" s="12">
        <v>25</v>
      </c>
      <c r="I57" s="12">
        <v>943</v>
      </c>
    </row>
    <row r="58" spans="1:9" ht="11.25" x14ac:dyDescent="0.2">
      <c r="B58" s="37" t="s">
        <v>118</v>
      </c>
      <c r="C58" s="37"/>
      <c r="D58" s="11">
        <v>90</v>
      </c>
      <c r="E58" s="12">
        <v>10.83</v>
      </c>
      <c r="F58" s="12">
        <v>17.62</v>
      </c>
      <c r="G58" s="12">
        <v>20.239999999999998</v>
      </c>
      <c r="H58" s="12">
        <v>232</v>
      </c>
      <c r="I58" s="10" t="s">
        <v>50</v>
      </c>
    </row>
    <row r="59" spans="1:9" ht="11.1" customHeight="1" x14ac:dyDescent="0.2">
      <c r="B59" s="37" t="s">
        <v>51</v>
      </c>
      <c r="C59" s="37"/>
      <c r="D59" s="11">
        <v>150</v>
      </c>
      <c r="E59" s="12">
        <v>3.6</v>
      </c>
      <c r="F59" s="12">
        <v>4</v>
      </c>
      <c r="G59" s="12">
        <v>27.1</v>
      </c>
      <c r="H59" s="12">
        <v>220.4</v>
      </c>
      <c r="I59" s="12">
        <v>512</v>
      </c>
    </row>
    <row r="60" spans="1:9" ht="11.1" customHeight="1" x14ac:dyDescent="0.2">
      <c r="B60" s="37" t="s">
        <v>52</v>
      </c>
      <c r="C60" s="37"/>
      <c r="D60" s="11">
        <v>200</v>
      </c>
      <c r="E60" s="12">
        <v>0.68</v>
      </c>
      <c r="F60" s="12">
        <v>0.28000000000000003</v>
      </c>
      <c r="G60" s="12">
        <v>27.62</v>
      </c>
      <c r="H60" s="12">
        <v>68.599999999999994</v>
      </c>
      <c r="I60" s="12">
        <v>705</v>
      </c>
    </row>
    <row r="61" spans="1:9" ht="11.1" customHeight="1" x14ac:dyDescent="0.2">
      <c r="B61" s="37" t="s">
        <v>27</v>
      </c>
      <c r="C61" s="37"/>
      <c r="D61" s="11">
        <v>30</v>
      </c>
      <c r="E61" s="12">
        <v>3.21</v>
      </c>
      <c r="F61" s="12">
        <v>1.35</v>
      </c>
      <c r="G61" s="12">
        <v>13.05</v>
      </c>
      <c r="H61" s="12">
        <v>72.599999999999994</v>
      </c>
      <c r="I61" s="12">
        <v>897</v>
      </c>
    </row>
    <row r="62" spans="1:9" ht="11.1" customHeight="1" x14ac:dyDescent="0.2">
      <c r="B62" s="37" t="s">
        <v>28</v>
      </c>
      <c r="C62" s="37"/>
      <c r="D62" s="11">
        <v>30</v>
      </c>
      <c r="E62" s="12">
        <v>2.5499999999999998</v>
      </c>
      <c r="F62" s="12">
        <v>0.99</v>
      </c>
      <c r="G62" s="12">
        <v>14.55</v>
      </c>
      <c r="H62" s="12">
        <v>77.7</v>
      </c>
      <c r="I62" s="10" t="s">
        <v>29</v>
      </c>
    </row>
    <row r="63" spans="1:9" ht="11.1" customHeight="1" x14ac:dyDescent="0.2">
      <c r="A63" s="38" t="s">
        <v>30</v>
      </c>
      <c r="B63" s="38"/>
      <c r="C63" s="38"/>
      <c r="D63" s="11">
        <f>SUM(D56:D62)</f>
        <v>710</v>
      </c>
      <c r="E63" s="11">
        <f t="shared" ref="E63:H63" si="7">SUM(E56:E62)</f>
        <v>26.87</v>
      </c>
      <c r="F63" s="11">
        <f t="shared" si="7"/>
        <v>28.830000000000002</v>
      </c>
      <c r="G63" s="11">
        <f t="shared" si="7"/>
        <v>118.55</v>
      </c>
      <c r="H63" s="11">
        <f t="shared" si="7"/>
        <v>826.60000000000014</v>
      </c>
      <c r="I63" s="10"/>
    </row>
    <row r="64" spans="1:9" s="1" customFormat="1" ht="11.1" customHeight="1" x14ac:dyDescent="0.2">
      <c r="A64" s="38" t="s">
        <v>31</v>
      </c>
      <c r="B64" s="38"/>
      <c r="C64" s="38"/>
      <c r="D64" s="9">
        <f>D54+D63</f>
        <v>1220</v>
      </c>
      <c r="E64" s="9">
        <f t="shared" ref="E64:H64" si="8">E54+E63</f>
        <v>46.11</v>
      </c>
      <c r="F64" s="9">
        <f t="shared" si="8"/>
        <v>48.150000000000006</v>
      </c>
      <c r="G64" s="9">
        <f t="shared" si="8"/>
        <v>201.68</v>
      </c>
      <c r="H64" s="9">
        <f t="shared" si="8"/>
        <v>1414.8000000000002</v>
      </c>
      <c r="I64" s="10"/>
    </row>
    <row r="65" spans="1:9" ht="11.1" customHeight="1" x14ac:dyDescent="0.2">
      <c r="E65" s="2"/>
      <c r="F65" s="2"/>
      <c r="G65" s="2"/>
      <c r="H65" s="2"/>
      <c r="I65" s="4" t="s">
        <v>53</v>
      </c>
    </row>
    <row r="66" spans="1:9" ht="11.1" customHeight="1" x14ac:dyDescent="0.2">
      <c r="A66" s="3" t="s">
        <v>110</v>
      </c>
      <c r="D66" s="4" t="s">
        <v>1</v>
      </c>
      <c r="E66" s="13">
        <v>1</v>
      </c>
      <c r="G66" s="4" t="s">
        <v>3</v>
      </c>
      <c r="H66" s="1" t="s">
        <v>54</v>
      </c>
    </row>
    <row r="67" spans="1:9" s="1" customFormat="1" ht="20.100000000000001" customHeight="1" x14ac:dyDescent="0.2">
      <c r="A67" s="41" t="s">
        <v>5</v>
      </c>
      <c r="B67" s="41" t="s">
        <v>6</v>
      </c>
      <c r="C67" s="41"/>
      <c r="D67" s="41" t="s">
        <v>7</v>
      </c>
      <c r="E67" s="43" t="s">
        <v>8</v>
      </c>
      <c r="F67" s="43"/>
      <c r="G67" s="43"/>
      <c r="H67" s="41" t="s">
        <v>9</v>
      </c>
      <c r="I67" s="41" t="s">
        <v>10</v>
      </c>
    </row>
    <row r="68" spans="1:9" s="1" customFormat="1" ht="21.95" customHeight="1" x14ac:dyDescent="0.2">
      <c r="A68" s="42"/>
      <c r="B68" s="44"/>
      <c r="C68" s="45"/>
      <c r="D68" s="42"/>
      <c r="E68" s="5" t="s">
        <v>11</v>
      </c>
      <c r="F68" s="5" t="s">
        <v>12</v>
      </c>
      <c r="G68" s="5" t="s">
        <v>13</v>
      </c>
      <c r="H68" s="42"/>
      <c r="I68" s="42"/>
    </row>
    <row r="69" spans="1:9" ht="11.1" customHeight="1" x14ac:dyDescent="0.2">
      <c r="A69" s="6" t="s">
        <v>14</v>
      </c>
      <c r="B69" s="40"/>
      <c r="C69" s="40"/>
      <c r="D69" s="7"/>
      <c r="E69" s="7"/>
      <c r="F69" s="7"/>
      <c r="G69" s="7"/>
      <c r="H69" s="7"/>
      <c r="I69" s="8"/>
    </row>
    <row r="70" spans="1:9" ht="21.95" customHeight="1" x14ac:dyDescent="0.2">
      <c r="B70" s="37" t="s">
        <v>113</v>
      </c>
      <c r="C70" s="37"/>
      <c r="D70" s="11">
        <v>200</v>
      </c>
      <c r="E70" s="12">
        <v>12.1</v>
      </c>
      <c r="F70" s="12">
        <v>13.98</v>
      </c>
      <c r="G70" s="12">
        <v>31.79</v>
      </c>
      <c r="H70" s="12">
        <v>242.6</v>
      </c>
      <c r="I70" s="12">
        <v>883</v>
      </c>
    </row>
    <row r="71" spans="1:9" ht="11.1" customHeight="1" x14ac:dyDescent="0.2">
      <c r="B71" s="37" t="s">
        <v>55</v>
      </c>
      <c r="C71" s="37"/>
      <c r="D71" s="11">
        <v>200</v>
      </c>
      <c r="E71" s="12">
        <v>1.36</v>
      </c>
      <c r="F71" s="12">
        <v>1.1000000000000001</v>
      </c>
      <c r="G71" s="12">
        <v>16</v>
      </c>
      <c r="H71" s="12">
        <v>115.1</v>
      </c>
      <c r="I71" s="12">
        <v>854</v>
      </c>
    </row>
    <row r="72" spans="1:9" ht="11.1" customHeight="1" x14ac:dyDescent="0.2">
      <c r="B72" s="37" t="s">
        <v>99</v>
      </c>
      <c r="C72" s="37"/>
      <c r="D72" s="11">
        <v>50</v>
      </c>
      <c r="E72" s="12">
        <v>4.2</v>
      </c>
      <c r="F72" s="12">
        <v>3.6</v>
      </c>
      <c r="G72" s="12">
        <v>19.98</v>
      </c>
      <c r="H72" s="12">
        <v>136.80000000000001</v>
      </c>
      <c r="I72" s="10" t="s">
        <v>56</v>
      </c>
    </row>
    <row r="73" spans="1:9" ht="11.1" customHeight="1" x14ac:dyDescent="0.2">
      <c r="B73" s="37" t="s">
        <v>111</v>
      </c>
      <c r="C73" s="37"/>
      <c r="D73" s="11">
        <v>20</v>
      </c>
      <c r="E73" s="12">
        <v>0.02</v>
      </c>
      <c r="F73" s="12">
        <v>0.02</v>
      </c>
      <c r="G73" s="12">
        <v>3.28</v>
      </c>
      <c r="H73" s="12">
        <v>13.5</v>
      </c>
      <c r="I73" s="10" t="s">
        <v>16</v>
      </c>
    </row>
    <row r="74" spans="1:9" ht="11.1" customHeight="1" x14ac:dyDescent="0.2">
      <c r="B74" s="37" t="s">
        <v>18</v>
      </c>
      <c r="C74" s="37"/>
      <c r="D74" s="11">
        <v>30</v>
      </c>
      <c r="E74" s="12">
        <v>1.5</v>
      </c>
      <c r="F74" s="12">
        <v>0.87</v>
      </c>
      <c r="G74" s="12">
        <v>12.5</v>
      </c>
      <c r="H74" s="12">
        <v>78.2</v>
      </c>
      <c r="I74" s="12">
        <v>693</v>
      </c>
    </row>
    <row r="75" spans="1:9" ht="11.1" customHeight="1" x14ac:dyDescent="0.2">
      <c r="A75" s="38" t="s">
        <v>19</v>
      </c>
      <c r="B75" s="38"/>
      <c r="C75" s="38"/>
      <c r="D75" s="11">
        <f>SUM(D70:D74)</f>
        <v>500</v>
      </c>
      <c r="E75" s="11">
        <f t="shared" ref="E75:H75" si="9">SUM(E70:E74)</f>
        <v>19.18</v>
      </c>
      <c r="F75" s="11">
        <f t="shared" si="9"/>
        <v>19.57</v>
      </c>
      <c r="G75" s="11">
        <f t="shared" si="9"/>
        <v>83.55</v>
      </c>
      <c r="H75" s="11">
        <f t="shared" si="9"/>
        <v>586.20000000000005</v>
      </c>
      <c r="I75" s="10"/>
    </row>
    <row r="76" spans="1:9" ht="11.1" customHeight="1" x14ac:dyDescent="0.2">
      <c r="A76" s="6" t="s">
        <v>20</v>
      </c>
      <c r="B76" s="40"/>
      <c r="C76" s="40"/>
      <c r="D76" s="7"/>
      <c r="E76" s="7"/>
      <c r="F76" s="7"/>
      <c r="G76" s="7"/>
      <c r="H76" s="7"/>
      <c r="I76" s="8"/>
    </row>
    <row r="77" spans="1:9" ht="21.95" customHeight="1" x14ac:dyDescent="0.2">
      <c r="B77" s="37" t="s">
        <v>57</v>
      </c>
      <c r="C77" s="37"/>
      <c r="D77" s="11">
        <v>60</v>
      </c>
      <c r="E77" s="12">
        <v>0.96</v>
      </c>
      <c r="F77" s="12">
        <v>3.05</v>
      </c>
      <c r="G77" s="12">
        <v>5.08</v>
      </c>
      <c r="H77" s="12">
        <v>52.9</v>
      </c>
      <c r="I77" s="10" t="s">
        <v>58</v>
      </c>
    </row>
    <row r="78" spans="1:9" ht="21.95" customHeight="1" x14ac:dyDescent="0.2">
      <c r="B78" s="37" t="s">
        <v>100</v>
      </c>
      <c r="C78" s="37"/>
      <c r="D78" s="11">
        <v>200</v>
      </c>
      <c r="E78" s="12">
        <v>2.16</v>
      </c>
      <c r="F78" s="12">
        <v>5.0999999999999996</v>
      </c>
      <c r="G78" s="12">
        <v>14.24</v>
      </c>
      <c r="H78" s="12">
        <v>91.3</v>
      </c>
      <c r="I78" s="10" t="s">
        <v>59</v>
      </c>
    </row>
    <row r="79" spans="1:9" ht="11.1" customHeight="1" x14ac:dyDescent="0.2">
      <c r="B79" s="37" t="s">
        <v>101</v>
      </c>
      <c r="C79" s="37"/>
      <c r="D79" s="11">
        <v>110</v>
      </c>
      <c r="E79" s="12">
        <v>8.3000000000000007</v>
      </c>
      <c r="F79" s="12">
        <v>10.77</v>
      </c>
      <c r="G79" s="12">
        <v>14</v>
      </c>
      <c r="H79" s="12">
        <v>153.6</v>
      </c>
      <c r="I79" s="12">
        <v>907.14</v>
      </c>
    </row>
    <row r="80" spans="1:9" ht="11.1" customHeight="1" x14ac:dyDescent="0.2">
      <c r="B80" s="37" t="s">
        <v>60</v>
      </c>
      <c r="C80" s="37"/>
      <c r="D80" s="11">
        <v>150</v>
      </c>
      <c r="E80" s="12">
        <v>9.32</v>
      </c>
      <c r="F80" s="12">
        <v>5.95</v>
      </c>
      <c r="G80" s="12">
        <v>28.62</v>
      </c>
      <c r="H80" s="12">
        <v>260.3</v>
      </c>
      <c r="I80" s="12">
        <v>998</v>
      </c>
    </row>
    <row r="81" spans="1:9" ht="11.1" customHeight="1" x14ac:dyDescent="0.2">
      <c r="B81" s="37" t="s">
        <v>97</v>
      </c>
      <c r="C81" s="37"/>
      <c r="D81" s="11">
        <v>200</v>
      </c>
      <c r="E81" s="12">
        <v>0.24</v>
      </c>
      <c r="F81" s="12">
        <v>0.1</v>
      </c>
      <c r="G81" s="12">
        <v>27.7</v>
      </c>
      <c r="H81" s="12">
        <v>114.3</v>
      </c>
      <c r="I81" s="10" t="s">
        <v>26</v>
      </c>
    </row>
    <row r="82" spans="1:9" ht="11.1" customHeight="1" x14ac:dyDescent="0.2">
      <c r="B82" s="37" t="s">
        <v>27</v>
      </c>
      <c r="C82" s="37"/>
      <c r="D82" s="11">
        <v>30</v>
      </c>
      <c r="E82" s="12">
        <v>3.21</v>
      </c>
      <c r="F82" s="12">
        <v>1.35</v>
      </c>
      <c r="G82" s="12">
        <v>13.05</v>
      </c>
      <c r="H82" s="12">
        <v>72.599999999999994</v>
      </c>
      <c r="I82" s="12">
        <v>897</v>
      </c>
    </row>
    <row r="83" spans="1:9" ht="11.1" customHeight="1" x14ac:dyDescent="0.2">
      <c r="B83" s="37" t="s">
        <v>28</v>
      </c>
      <c r="C83" s="37"/>
      <c r="D83" s="11">
        <v>30</v>
      </c>
      <c r="E83" s="12">
        <v>2.5499999999999998</v>
      </c>
      <c r="F83" s="12">
        <v>0.99</v>
      </c>
      <c r="G83" s="12">
        <v>14.55</v>
      </c>
      <c r="H83" s="12">
        <v>77.7</v>
      </c>
      <c r="I83" s="10" t="s">
        <v>29</v>
      </c>
    </row>
    <row r="84" spans="1:9" ht="11.1" customHeight="1" x14ac:dyDescent="0.2">
      <c r="A84" s="38" t="s">
        <v>30</v>
      </c>
      <c r="B84" s="38"/>
      <c r="C84" s="38"/>
      <c r="D84" s="11">
        <f>SUM(D77:D83)</f>
        <v>780</v>
      </c>
      <c r="E84" s="11">
        <f t="shared" ref="E84:H84" si="10">SUM(E77:E83)</f>
        <v>26.740000000000002</v>
      </c>
      <c r="F84" s="11">
        <f t="shared" si="10"/>
        <v>27.31</v>
      </c>
      <c r="G84" s="11">
        <f t="shared" si="10"/>
        <v>117.24</v>
      </c>
      <c r="H84" s="11">
        <f t="shared" si="10"/>
        <v>822.69999999999993</v>
      </c>
      <c r="I84" s="10"/>
    </row>
    <row r="85" spans="1:9" s="1" customFormat="1" ht="11.1" customHeight="1" x14ac:dyDescent="0.2">
      <c r="A85" s="38" t="s">
        <v>31</v>
      </c>
      <c r="B85" s="38"/>
      <c r="C85" s="38"/>
      <c r="D85" s="9">
        <f>D75+D84</f>
        <v>1280</v>
      </c>
      <c r="E85" s="9">
        <f t="shared" ref="E85:H85" si="11">E75+E84</f>
        <v>45.92</v>
      </c>
      <c r="F85" s="9">
        <f t="shared" si="11"/>
        <v>46.879999999999995</v>
      </c>
      <c r="G85" s="9">
        <f t="shared" si="11"/>
        <v>200.79</v>
      </c>
      <c r="H85" s="9">
        <f t="shared" si="11"/>
        <v>1408.9</v>
      </c>
      <c r="I85" s="10"/>
    </row>
    <row r="86" spans="1:9" ht="11.1" customHeight="1" x14ac:dyDescent="0.2">
      <c r="E86" s="2"/>
      <c r="F86" s="2"/>
      <c r="G86" s="2"/>
      <c r="H86" s="2"/>
      <c r="I86" s="4" t="s">
        <v>61</v>
      </c>
    </row>
    <row r="87" spans="1:9" ht="11.1" customHeight="1" x14ac:dyDescent="0.2">
      <c r="A87" s="3" t="s">
        <v>110</v>
      </c>
      <c r="D87" s="4" t="s">
        <v>1</v>
      </c>
      <c r="E87" s="13">
        <v>1</v>
      </c>
      <c r="G87" s="4" t="s">
        <v>3</v>
      </c>
      <c r="H87" s="1" t="s">
        <v>62</v>
      </c>
    </row>
    <row r="88" spans="1:9" s="1" customFormat="1" ht="20.100000000000001" customHeight="1" x14ac:dyDescent="0.2">
      <c r="A88" s="41" t="s">
        <v>5</v>
      </c>
      <c r="B88" s="41" t="s">
        <v>6</v>
      </c>
      <c r="C88" s="41"/>
      <c r="D88" s="41" t="s">
        <v>7</v>
      </c>
      <c r="E88" s="43" t="s">
        <v>8</v>
      </c>
      <c r="F88" s="43"/>
      <c r="G88" s="43"/>
      <c r="H88" s="41" t="s">
        <v>9</v>
      </c>
      <c r="I88" s="41" t="s">
        <v>10</v>
      </c>
    </row>
    <row r="89" spans="1:9" s="1" customFormat="1" ht="21.95" customHeight="1" x14ac:dyDescent="0.2">
      <c r="A89" s="42"/>
      <c r="B89" s="44"/>
      <c r="C89" s="45"/>
      <c r="D89" s="42"/>
      <c r="E89" s="5" t="s">
        <v>11</v>
      </c>
      <c r="F89" s="5" t="s">
        <v>12</v>
      </c>
      <c r="G89" s="5" t="s">
        <v>13</v>
      </c>
      <c r="H89" s="42"/>
      <c r="I89" s="42"/>
    </row>
    <row r="90" spans="1:9" ht="11.1" customHeight="1" x14ac:dyDescent="0.2">
      <c r="A90" s="6" t="s">
        <v>14</v>
      </c>
      <c r="B90" s="40"/>
      <c r="C90" s="40"/>
      <c r="D90" s="7"/>
      <c r="E90" s="7"/>
      <c r="F90" s="7"/>
      <c r="G90" s="7"/>
      <c r="H90" s="7"/>
      <c r="I90" s="8"/>
    </row>
    <row r="91" spans="1:9" ht="11.1" customHeight="1" x14ac:dyDescent="0.2">
      <c r="B91" s="37" t="s">
        <v>63</v>
      </c>
      <c r="C91" s="37"/>
      <c r="D91" s="11">
        <v>40</v>
      </c>
      <c r="E91" s="12">
        <v>5.58</v>
      </c>
      <c r="F91" s="12">
        <v>4.5</v>
      </c>
      <c r="G91" s="12">
        <v>13.71</v>
      </c>
      <c r="H91" s="12">
        <v>118.3</v>
      </c>
      <c r="I91" s="12">
        <v>810</v>
      </c>
    </row>
    <row r="92" spans="1:9" ht="11.1" customHeight="1" x14ac:dyDescent="0.2">
      <c r="B92" s="37" t="s">
        <v>119</v>
      </c>
      <c r="C92" s="37"/>
      <c r="D92" s="11">
        <v>70</v>
      </c>
      <c r="E92" s="12">
        <v>7.24</v>
      </c>
      <c r="F92" s="12">
        <v>9.59</v>
      </c>
      <c r="G92" s="12">
        <v>4.5199999999999996</v>
      </c>
      <c r="H92" s="12">
        <v>127.8</v>
      </c>
      <c r="I92" s="10" t="s">
        <v>64</v>
      </c>
    </row>
    <row r="93" spans="1:9" ht="21.95" customHeight="1" x14ac:dyDescent="0.2">
      <c r="B93" s="37" t="s">
        <v>24</v>
      </c>
      <c r="C93" s="37"/>
      <c r="D93" s="11">
        <v>150</v>
      </c>
      <c r="E93" s="12">
        <v>3.24</v>
      </c>
      <c r="F93" s="12">
        <v>4.33</v>
      </c>
      <c r="G93" s="12">
        <v>30.95</v>
      </c>
      <c r="H93" s="12">
        <v>178.4</v>
      </c>
      <c r="I93" s="12">
        <v>516</v>
      </c>
    </row>
    <row r="94" spans="1:9" ht="11.1" customHeight="1" x14ac:dyDescent="0.2">
      <c r="B94" s="37" t="s">
        <v>46</v>
      </c>
      <c r="C94" s="37"/>
      <c r="D94" s="11">
        <v>200</v>
      </c>
      <c r="E94" s="12">
        <v>0.06</v>
      </c>
      <c r="F94" s="12">
        <v>0.01</v>
      </c>
      <c r="G94" s="12">
        <v>15.16</v>
      </c>
      <c r="H94" s="12">
        <v>59.9</v>
      </c>
      <c r="I94" s="12">
        <v>686</v>
      </c>
    </row>
    <row r="95" spans="1:9" ht="11.1" customHeight="1" x14ac:dyDescent="0.2">
      <c r="B95" s="37" t="s">
        <v>28</v>
      </c>
      <c r="C95" s="37"/>
      <c r="D95" s="11">
        <v>40</v>
      </c>
      <c r="E95" s="12">
        <v>3.4</v>
      </c>
      <c r="F95" s="12">
        <v>1.32</v>
      </c>
      <c r="G95" s="12">
        <v>19.399999999999999</v>
      </c>
      <c r="H95" s="12">
        <v>103.6</v>
      </c>
      <c r="I95" s="10" t="s">
        <v>29</v>
      </c>
    </row>
    <row r="96" spans="1:9" ht="11.1" customHeight="1" x14ac:dyDescent="0.2">
      <c r="A96" s="38" t="s">
        <v>19</v>
      </c>
      <c r="B96" s="38"/>
      <c r="C96" s="38"/>
      <c r="D96" s="11">
        <f>SUM(D91:D95)</f>
        <v>500</v>
      </c>
      <c r="E96" s="11">
        <f t="shared" ref="E96:H96" si="12">SUM(E91:E95)</f>
        <v>19.52</v>
      </c>
      <c r="F96" s="11">
        <f t="shared" si="12"/>
        <v>19.750000000000004</v>
      </c>
      <c r="G96" s="11">
        <f t="shared" si="12"/>
        <v>83.740000000000009</v>
      </c>
      <c r="H96" s="11">
        <f t="shared" si="12"/>
        <v>588</v>
      </c>
      <c r="I96" s="10"/>
    </row>
    <row r="97" spans="1:9" ht="11.1" customHeight="1" x14ac:dyDescent="0.2">
      <c r="A97" s="6" t="s">
        <v>20</v>
      </c>
      <c r="B97" s="40"/>
      <c r="C97" s="40"/>
      <c r="D97" s="7"/>
      <c r="E97" s="7"/>
      <c r="F97" s="7"/>
      <c r="G97" s="7"/>
      <c r="H97" s="7"/>
      <c r="I97" s="8"/>
    </row>
    <row r="98" spans="1:9" ht="21.95" customHeight="1" x14ac:dyDescent="0.2">
      <c r="B98" s="37" t="s">
        <v>102</v>
      </c>
      <c r="C98" s="37"/>
      <c r="D98" s="11">
        <v>200</v>
      </c>
      <c r="E98" s="12">
        <v>1.32</v>
      </c>
      <c r="F98" s="12">
        <v>4.99</v>
      </c>
      <c r="G98" s="12">
        <v>6.03</v>
      </c>
      <c r="H98" s="12">
        <v>38.5</v>
      </c>
      <c r="I98" s="12">
        <v>124.17</v>
      </c>
    </row>
    <row r="99" spans="1:9" ht="11.1" customHeight="1" x14ac:dyDescent="0.2">
      <c r="B99" s="37" t="s">
        <v>116</v>
      </c>
      <c r="C99" s="37"/>
      <c r="D99" s="11">
        <v>240</v>
      </c>
      <c r="E99" s="12">
        <v>19.649999999999999</v>
      </c>
      <c r="F99" s="12">
        <v>20.440000000000001</v>
      </c>
      <c r="G99" s="12">
        <v>68.3</v>
      </c>
      <c r="H99" s="12">
        <v>573</v>
      </c>
      <c r="I99" s="10" t="s">
        <v>65</v>
      </c>
    </row>
    <row r="100" spans="1:9" ht="11.1" customHeight="1" x14ac:dyDescent="0.2">
      <c r="B100" s="37" t="s">
        <v>66</v>
      </c>
      <c r="C100" s="37"/>
      <c r="D100" s="11">
        <v>200</v>
      </c>
      <c r="E100" s="12">
        <v>0.12</v>
      </c>
      <c r="F100" s="12">
        <v>0.05</v>
      </c>
      <c r="G100" s="12">
        <v>14.85</v>
      </c>
      <c r="H100" s="12">
        <v>61.1</v>
      </c>
      <c r="I100" s="12">
        <v>930</v>
      </c>
    </row>
    <row r="101" spans="1:9" ht="11.1" customHeight="1" x14ac:dyDescent="0.2">
      <c r="B101" s="37" t="s">
        <v>27</v>
      </c>
      <c r="C101" s="37"/>
      <c r="D101" s="11">
        <v>30</v>
      </c>
      <c r="E101" s="12">
        <v>3.21</v>
      </c>
      <c r="F101" s="12">
        <v>1.35</v>
      </c>
      <c r="G101" s="12">
        <v>13.05</v>
      </c>
      <c r="H101" s="12">
        <v>72.599999999999994</v>
      </c>
      <c r="I101" s="12">
        <v>897</v>
      </c>
    </row>
    <row r="102" spans="1:9" ht="11.1" customHeight="1" x14ac:dyDescent="0.2">
      <c r="B102" s="37" t="s">
        <v>28</v>
      </c>
      <c r="C102" s="37"/>
      <c r="D102" s="11">
        <v>30</v>
      </c>
      <c r="E102" s="12">
        <v>2.5499999999999998</v>
      </c>
      <c r="F102" s="12">
        <v>0.99</v>
      </c>
      <c r="G102" s="12">
        <v>14.55</v>
      </c>
      <c r="H102" s="12">
        <v>77.7</v>
      </c>
      <c r="I102" s="10" t="s">
        <v>29</v>
      </c>
    </row>
    <row r="103" spans="1:9" ht="11.1" customHeight="1" x14ac:dyDescent="0.2">
      <c r="A103" s="38" t="s">
        <v>30</v>
      </c>
      <c r="B103" s="38"/>
      <c r="C103" s="38"/>
      <c r="D103" s="11">
        <f>SUM(D98:D102)</f>
        <v>700</v>
      </c>
      <c r="E103" s="11">
        <f t="shared" ref="E103:H103" si="13">SUM(E98:E102)</f>
        <v>26.85</v>
      </c>
      <c r="F103" s="11">
        <f t="shared" si="13"/>
        <v>27.82</v>
      </c>
      <c r="G103" s="11">
        <f t="shared" si="13"/>
        <v>116.77999999999999</v>
      </c>
      <c r="H103" s="11">
        <f t="shared" si="13"/>
        <v>822.90000000000009</v>
      </c>
      <c r="I103" s="10"/>
    </row>
    <row r="104" spans="1:9" s="1" customFormat="1" ht="11.1" customHeight="1" x14ac:dyDescent="0.2">
      <c r="A104" s="38" t="s">
        <v>31</v>
      </c>
      <c r="B104" s="38"/>
      <c r="C104" s="38"/>
      <c r="D104" s="9">
        <f>D96+D103</f>
        <v>1200</v>
      </c>
      <c r="E104" s="9">
        <f t="shared" ref="E104:H104" si="14">E96+E103</f>
        <v>46.370000000000005</v>
      </c>
      <c r="F104" s="9">
        <f t="shared" si="14"/>
        <v>47.570000000000007</v>
      </c>
      <c r="G104" s="9">
        <f t="shared" si="14"/>
        <v>200.51999999999998</v>
      </c>
      <c r="H104" s="9">
        <f t="shared" si="14"/>
        <v>1410.9</v>
      </c>
      <c r="I104" s="10"/>
    </row>
    <row r="105" spans="1:9" ht="11.1" customHeight="1" x14ac:dyDescent="0.2">
      <c r="E105" s="2"/>
      <c r="F105" s="2"/>
      <c r="G105" s="2"/>
      <c r="H105" s="2"/>
      <c r="I105" s="4" t="s">
        <v>67</v>
      </c>
    </row>
    <row r="106" spans="1:9" ht="11.1" customHeight="1" x14ac:dyDescent="0.2">
      <c r="A106" s="3" t="s">
        <v>110</v>
      </c>
      <c r="D106" s="4" t="s">
        <v>1</v>
      </c>
      <c r="E106" s="13">
        <v>2</v>
      </c>
      <c r="G106" s="4" t="s">
        <v>3</v>
      </c>
      <c r="H106" s="1" t="s">
        <v>4</v>
      </c>
    </row>
    <row r="107" spans="1:9" s="1" customFormat="1" ht="20.100000000000001" customHeight="1" x14ac:dyDescent="0.2">
      <c r="A107" s="41" t="s">
        <v>5</v>
      </c>
      <c r="B107" s="41" t="s">
        <v>6</v>
      </c>
      <c r="C107" s="41"/>
      <c r="D107" s="41" t="s">
        <v>7</v>
      </c>
      <c r="E107" s="43" t="s">
        <v>8</v>
      </c>
      <c r="F107" s="43"/>
      <c r="G107" s="43"/>
      <c r="H107" s="41" t="s">
        <v>9</v>
      </c>
      <c r="I107" s="41" t="s">
        <v>10</v>
      </c>
    </row>
    <row r="108" spans="1:9" s="1" customFormat="1" ht="21.95" customHeight="1" x14ac:dyDescent="0.2">
      <c r="A108" s="42"/>
      <c r="B108" s="44"/>
      <c r="C108" s="45"/>
      <c r="D108" s="42"/>
      <c r="E108" s="5" t="s">
        <v>11</v>
      </c>
      <c r="F108" s="5" t="s">
        <v>12</v>
      </c>
      <c r="G108" s="5" t="s">
        <v>13</v>
      </c>
      <c r="H108" s="42"/>
      <c r="I108" s="42"/>
    </row>
    <row r="109" spans="1:9" ht="11.1" customHeight="1" x14ac:dyDescent="0.2">
      <c r="A109" s="6" t="s">
        <v>14</v>
      </c>
      <c r="B109" s="40"/>
      <c r="C109" s="40"/>
      <c r="D109" s="7"/>
      <c r="E109" s="7"/>
      <c r="F109" s="7"/>
      <c r="G109" s="7"/>
      <c r="H109" s="7"/>
      <c r="I109" s="8"/>
    </row>
    <row r="110" spans="1:9" ht="11.1" customHeight="1" x14ac:dyDescent="0.2">
      <c r="B110" s="37" t="s">
        <v>63</v>
      </c>
      <c r="C110" s="37"/>
      <c r="D110" s="11">
        <v>30</v>
      </c>
      <c r="E110" s="12">
        <v>4.1900000000000004</v>
      </c>
      <c r="F110" s="12">
        <v>3.38</v>
      </c>
      <c r="G110" s="12">
        <v>10.29</v>
      </c>
      <c r="H110" s="12">
        <v>88.7</v>
      </c>
      <c r="I110" s="12">
        <v>810</v>
      </c>
    </row>
    <row r="111" spans="1:9" ht="21.95" customHeight="1" x14ac:dyDescent="0.2">
      <c r="B111" s="37" t="s">
        <v>114</v>
      </c>
      <c r="C111" s="37"/>
      <c r="D111" s="11">
        <v>150</v>
      </c>
      <c r="E111" s="12">
        <v>9.94</v>
      </c>
      <c r="F111" s="12">
        <v>12.8</v>
      </c>
      <c r="G111" s="12">
        <v>39.01</v>
      </c>
      <c r="H111" s="12">
        <v>202.7</v>
      </c>
      <c r="I111" s="12">
        <v>848</v>
      </c>
    </row>
    <row r="112" spans="1:9" ht="21.95" customHeight="1" x14ac:dyDescent="0.2">
      <c r="B112" s="37" t="s">
        <v>68</v>
      </c>
      <c r="C112" s="37"/>
      <c r="D112" s="11">
        <v>125</v>
      </c>
      <c r="E112" s="12">
        <v>2.5099999999999998</v>
      </c>
      <c r="F112" s="12">
        <v>2.2000000000000002</v>
      </c>
      <c r="G112" s="12">
        <v>4.4000000000000004</v>
      </c>
      <c r="H112" s="12">
        <v>158</v>
      </c>
      <c r="I112" s="12">
        <v>935.04</v>
      </c>
    </row>
    <row r="113" spans="1:9" ht="11.1" customHeight="1" x14ac:dyDescent="0.2">
      <c r="B113" s="37" t="s">
        <v>46</v>
      </c>
      <c r="C113" s="37"/>
      <c r="D113" s="11">
        <v>200</v>
      </c>
      <c r="E113" s="12">
        <v>0.06</v>
      </c>
      <c r="F113" s="12">
        <v>0.01</v>
      </c>
      <c r="G113" s="12">
        <v>15.16</v>
      </c>
      <c r="H113" s="12">
        <v>59.9</v>
      </c>
      <c r="I113" s="12">
        <v>686</v>
      </c>
    </row>
    <row r="114" spans="1:9" ht="11.1" customHeight="1" x14ac:dyDescent="0.2">
      <c r="B114" s="37" t="s">
        <v>28</v>
      </c>
      <c r="C114" s="37"/>
      <c r="D114" s="11">
        <v>30</v>
      </c>
      <c r="E114" s="12">
        <v>2.5499999999999998</v>
      </c>
      <c r="F114" s="12">
        <v>0.99</v>
      </c>
      <c r="G114" s="12">
        <v>14.55</v>
      </c>
      <c r="H114" s="12">
        <v>77.7</v>
      </c>
      <c r="I114" s="10" t="s">
        <v>29</v>
      </c>
    </row>
    <row r="115" spans="1:9" ht="11.1" customHeight="1" x14ac:dyDescent="0.2">
      <c r="A115" s="38" t="s">
        <v>19</v>
      </c>
      <c r="B115" s="38"/>
      <c r="C115" s="38"/>
      <c r="D115" s="11">
        <f>SUM(D110:D114)</f>
        <v>535</v>
      </c>
      <c r="E115" s="11">
        <f t="shared" ref="E115:H115" si="15">SUM(E110:E114)</f>
        <v>19.25</v>
      </c>
      <c r="F115" s="11">
        <f t="shared" si="15"/>
        <v>19.38</v>
      </c>
      <c r="G115" s="11">
        <f t="shared" si="15"/>
        <v>83.41</v>
      </c>
      <c r="H115" s="11">
        <f t="shared" si="15"/>
        <v>587</v>
      </c>
      <c r="I115" s="10"/>
    </row>
    <row r="116" spans="1:9" ht="11.1" customHeight="1" x14ac:dyDescent="0.2">
      <c r="A116" s="6" t="s">
        <v>20</v>
      </c>
      <c r="B116" s="40"/>
      <c r="C116" s="40"/>
      <c r="D116" s="7"/>
      <c r="E116" s="7"/>
      <c r="F116" s="7"/>
      <c r="G116" s="7"/>
      <c r="H116" s="7"/>
      <c r="I116" s="8"/>
    </row>
    <row r="117" spans="1:9" ht="11.1" customHeight="1" x14ac:dyDescent="0.2">
      <c r="B117" s="37" t="s">
        <v>36</v>
      </c>
      <c r="C117" s="37"/>
      <c r="D117" s="11">
        <v>60</v>
      </c>
      <c r="E117" s="12">
        <v>0.66</v>
      </c>
      <c r="F117" s="12">
        <v>0.12</v>
      </c>
      <c r="G117" s="12">
        <v>2.33</v>
      </c>
      <c r="H117" s="12">
        <v>14.4</v>
      </c>
      <c r="I117" s="12">
        <v>835</v>
      </c>
    </row>
    <row r="118" spans="1:9" ht="11.1" customHeight="1" x14ac:dyDescent="0.2">
      <c r="B118" s="37" t="s">
        <v>69</v>
      </c>
      <c r="C118" s="37"/>
      <c r="D118" s="11">
        <v>200</v>
      </c>
      <c r="E118" s="12">
        <v>5.0599999999999996</v>
      </c>
      <c r="F118" s="12">
        <v>8.5399999999999991</v>
      </c>
      <c r="G118" s="12">
        <v>14.5</v>
      </c>
      <c r="H118" s="12">
        <v>156.30000000000001</v>
      </c>
      <c r="I118" s="12">
        <v>960</v>
      </c>
    </row>
    <row r="119" spans="1:9" ht="11.1" customHeight="1" x14ac:dyDescent="0.2">
      <c r="B119" s="37" t="s">
        <v>49</v>
      </c>
      <c r="C119" s="37"/>
      <c r="D119" s="11">
        <v>10</v>
      </c>
      <c r="E119" s="12">
        <v>1.3</v>
      </c>
      <c r="F119" s="12">
        <v>0.16</v>
      </c>
      <c r="G119" s="12">
        <v>2.81</v>
      </c>
      <c r="H119" s="12">
        <v>25</v>
      </c>
      <c r="I119" s="12">
        <v>943</v>
      </c>
    </row>
    <row r="120" spans="1:9" ht="11.1" customHeight="1" x14ac:dyDescent="0.2">
      <c r="B120" s="37" t="s">
        <v>103</v>
      </c>
      <c r="C120" s="37"/>
      <c r="D120" s="11">
        <v>240</v>
      </c>
      <c r="E120" s="12">
        <v>13.84</v>
      </c>
      <c r="F120" s="12">
        <v>15.84</v>
      </c>
      <c r="G120" s="12">
        <v>42.06</v>
      </c>
      <c r="H120" s="12">
        <v>362.5</v>
      </c>
      <c r="I120" s="12">
        <v>907.15</v>
      </c>
    </row>
    <row r="121" spans="1:9" ht="11.1" customHeight="1" x14ac:dyDescent="0.2">
      <c r="B121" s="37" t="s">
        <v>97</v>
      </c>
      <c r="C121" s="37"/>
      <c r="D121" s="11">
        <v>200</v>
      </c>
      <c r="E121" s="12">
        <v>0.24</v>
      </c>
      <c r="F121" s="12">
        <v>0.1</v>
      </c>
      <c r="G121" s="12">
        <v>27.7</v>
      </c>
      <c r="H121" s="12">
        <v>114.3</v>
      </c>
      <c r="I121" s="10" t="s">
        <v>26</v>
      </c>
    </row>
    <row r="122" spans="1:9" ht="11.1" customHeight="1" x14ac:dyDescent="0.2">
      <c r="B122" s="37" t="s">
        <v>27</v>
      </c>
      <c r="C122" s="37"/>
      <c r="D122" s="11">
        <v>30</v>
      </c>
      <c r="E122" s="12">
        <v>3.21</v>
      </c>
      <c r="F122" s="12">
        <v>1.35</v>
      </c>
      <c r="G122" s="12">
        <v>13.05</v>
      </c>
      <c r="H122" s="12">
        <v>72.599999999999994</v>
      </c>
      <c r="I122" s="12">
        <v>897</v>
      </c>
    </row>
    <row r="123" spans="1:9" ht="11.1" customHeight="1" x14ac:dyDescent="0.2">
      <c r="B123" s="37" t="s">
        <v>28</v>
      </c>
      <c r="C123" s="37"/>
      <c r="D123" s="11">
        <v>30</v>
      </c>
      <c r="E123" s="12">
        <v>2.5499999999999998</v>
      </c>
      <c r="F123" s="12">
        <v>0.99</v>
      </c>
      <c r="G123" s="12">
        <v>14.55</v>
      </c>
      <c r="H123" s="12">
        <v>77.7</v>
      </c>
      <c r="I123" s="10" t="s">
        <v>29</v>
      </c>
    </row>
    <row r="124" spans="1:9" ht="11.1" customHeight="1" x14ac:dyDescent="0.2">
      <c r="A124" s="38" t="s">
        <v>30</v>
      </c>
      <c r="B124" s="38"/>
      <c r="C124" s="38"/>
      <c r="D124" s="11">
        <f>SUM(D117:D123)</f>
        <v>770</v>
      </c>
      <c r="E124" s="11">
        <f t="shared" ref="E124:H124" si="16">SUM(E117:E123)</f>
        <v>26.86</v>
      </c>
      <c r="F124" s="11">
        <f t="shared" si="16"/>
        <v>27.099999999999998</v>
      </c>
      <c r="G124" s="11">
        <f t="shared" si="16"/>
        <v>117</v>
      </c>
      <c r="H124" s="11">
        <f t="shared" si="16"/>
        <v>822.80000000000007</v>
      </c>
      <c r="I124" s="10"/>
    </row>
    <row r="125" spans="1:9" s="1" customFormat="1" ht="11.1" customHeight="1" x14ac:dyDescent="0.2">
      <c r="A125" s="38" t="s">
        <v>31</v>
      </c>
      <c r="B125" s="38"/>
      <c r="C125" s="38"/>
      <c r="D125" s="9">
        <f>D115+D124</f>
        <v>1305</v>
      </c>
      <c r="E125" s="9">
        <f t="shared" ref="E125:H125" si="17">E115+E124</f>
        <v>46.11</v>
      </c>
      <c r="F125" s="9">
        <f t="shared" si="17"/>
        <v>46.48</v>
      </c>
      <c r="G125" s="9">
        <f t="shared" si="17"/>
        <v>200.41</v>
      </c>
      <c r="H125" s="9">
        <f t="shared" si="17"/>
        <v>1409.8000000000002</v>
      </c>
      <c r="I125" s="10"/>
    </row>
    <row r="126" spans="1:9" ht="11.1" customHeight="1" x14ac:dyDescent="0.2">
      <c r="E126" s="2"/>
      <c r="F126" s="2"/>
      <c r="G126" s="2"/>
      <c r="H126" s="2"/>
      <c r="I126" s="4" t="s">
        <v>70</v>
      </c>
    </row>
    <row r="127" spans="1:9" ht="11.1" customHeight="1" x14ac:dyDescent="0.2">
      <c r="A127" s="3" t="s">
        <v>110</v>
      </c>
      <c r="D127" s="4" t="s">
        <v>1</v>
      </c>
      <c r="E127" s="13">
        <v>2</v>
      </c>
      <c r="G127" s="4" t="s">
        <v>3</v>
      </c>
      <c r="H127" s="1" t="s">
        <v>33</v>
      </c>
    </row>
    <row r="128" spans="1:9" s="1" customFormat="1" ht="20.100000000000001" customHeight="1" x14ac:dyDescent="0.2">
      <c r="A128" s="41" t="s">
        <v>5</v>
      </c>
      <c r="B128" s="41" t="s">
        <v>6</v>
      </c>
      <c r="C128" s="41"/>
      <c r="D128" s="41" t="s">
        <v>7</v>
      </c>
      <c r="E128" s="43" t="s">
        <v>8</v>
      </c>
      <c r="F128" s="43"/>
      <c r="G128" s="43"/>
      <c r="H128" s="41" t="s">
        <v>9</v>
      </c>
      <c r="I128" s="41" t="s">
        <v>10</v>
      </c>
    </row>
    <row r="129" spans="1:9" s="1" customFormat="1" ht="21.95" customHeight="1" x14ac:dyDescent="0.2">
      <c r="A129" s="42"/>
      <c r="B129" s="44"/>
      <c r="C129" s="45"/>
      <c r="D129" s="42"/>
      <c r="E129" s="5" t="s">
        <v>11</v>
      </c>
      <c r="F129" s="5" t="s">
        <v>12</v>
      </c>
      <c r="G129" s="5" t="s">
        <v>13</v>
      </c>
      <c r="H129" s="42"/>
      <c r="I129" s="42"/>
    </row>
    <row r="130" spans="1:9" ht="11.1" customHeight="1" x14ac:dyDescent="0.2">
      <c r="A130" s="6" t="s">
        <v>14</v>
      </c>
      <c r="B130" s="40"/>
      <c r="C130" s="40"/>
      <c r="D130" s="7"/>
      <c r="E130" s="7"/>
      <c r="F130" s="7"/>
      <c r="G130" s="7"/>
      <c r="H130" s="7"/>
      <c r="I130" s="8"/>
    </row>
    <row r="131" spans="1:9" ht="11.1" customHeight="1" x14ac:dyDescent="0.2">
      <c r="B131" s="37" t="s">
        <v>120</v>
      </c>
      <c r="C131" s="37"/>
      <c r="D131" s="11">
        <v>70</v>
      </c>
      <c r="E131" s="12">
        <v>11.52</v>
      </c>
      <c r="F131" s="12">
        <v>14.49</v>
      </c>
      <c r="G131" s="12">
        <v>9.52</v>
      </c>
      <c r="H131" s="12">
        <v>163.4</v>
      </c>
      <c r="I131" s="10" t="s">
        <v>71</v>
      </c>
    </row>
    <row r="132" spans="1:9" ht="11.1" customHeight="1" x14ac:dyDescent="0.2">
      <c r="B132" s="37" t="s">
        <v>51</v>
      </c>
      <c r="C132" s="37"/>
      <c r="D132" s="11">
        <v>120</v>
      </c>
      <c r="E132" s="12">
        <v>2.88</v>
      </c>
      <c r="F132" s="12">
        <v>3.2</v>
      </c>
      <c r="G132" s="12">
        <v>23.64</v>
      </c>
      <c r="H132" s="12">
        <v>176.3</v>
      </c>
      <c r="I132" s="12">
        <v>512</v>
      </c>
    </row>
    <row r="133" spans="1:9" ht="11.1" customHeight="1" x14ac:dyDescent="0.2">
      <c r="B133" s="37" t="s">
        <v>34</v>
      </c>
      <c r="C133" s="37"/>
      <c r="D133" s="11">
        <v>200</v>
      </c>
      <c r="E133" s="10">
        <v>0</v>
      </c>
      <c r="F133" s="10">
        <v>0</v>
      </c>
      <c r="G133" s="12">
        <v>16</v>
      </c>
      <c r="H133" s="12">
        <v>53.8</v>
      </c>
      <c r="I133" s="10" t="s">
        <v>35</v>
      </c>
    </row>
    <row r="134" spans="1:9" ht="11.1" customHeight="1" x14ac:dyDescent="0.2">
      <c r="B134" s="37" t="s">
        <v>18</v>
      </c>
      <c r="C134" s="37"/>
      <c r="D134" s="11">
        <v>30</v>
      </c>
      <c r="E134" s="12">
        <v>1.5</v>
      </c>
      <c r="F134" s="12">
        <v>0.87</v>
      </c>
      <c r="G134" s="12">
        <v>12.5</v>
      </c>
      <c r="H134" s="12">
        <v>78.2</v>
      </c>
      <c r="I134" s="12">
        <v>693</v>
      </c>
    </row>
    <row r="135" spans="1:9" ht="11.1" customHeight="1" x14ac:dyDescent="0.2">
      <c r="B135" s="37" t="s">
        <v>28</v>
      </c>
      <c r="C135" s="37"/>
      <c r="D135" s="11">
        <v>30</v>
      </c>
      <c r="E135" s="12">
        <v>2.5499999999999998</v>
      </c>
      <c r="F135" s="12">
        <v>0.99</v>
      </c>
      <c r="G135" s="12">
        <v>14.55</v>
      </c>
      <c r="H135" s="12">
        <v>77.7</v>
      </c>
      <c r="I135" s="10" t="s">
        <v>29</v>
      </c>
    </row>
    <row r="136" spans="1:9" ht="11.1" customHeight="1" x14ac:dyDescent="0.2">
      <c r="B136" s="37" t="s">
        <v>25</v>
      </c>
      <c r="C136" s="37"/>
      <c r="D136" s="11">
        <v>100</v>
      </c>
      <c r="E136" s="12">
        <v>0.8</v>
      </c>
      <c r="F136" s="12">
        <v>0.2</v>
      </c>
      <c r="G136" s="12">
        <v>7.5</v>
      </c>
      <c r="H136" s="12">
        <v>38</v>
      </c>
      <c r="I136" s="12">
        <v>975</v>
      </c>
    </row>
    <row r="137" spans="1:9" ht="11.1" customHeight="1" x14ac:dyDescent="0.2">
      <c r="A137" s="38" t="s">
        <v>19</v>
      </c>
      <c r="B137" s="38"/>
      <c r="C137" s="38"/>
      <c r="D137" s="11">
        <f>SUM(D131:D136)</f>
        <v>550</v>
      </c>
      <c r="E137" s="11">
        <f t="shared" ref="E137:H137" si="18">SUM(E131:E136)</f>
        <v>19.25</v>
      </c>
      <c r="F137" s="11">
        <f t="shared" si="18"/>
        <v>19.75</v>
      </c>
      <c r="G137" s="11">
        <f t="shared" si="18"/>
        <v>83.71</v>
      </c>
      <c r="H137" s="11">
        <f t="shared" si="18"/>
        <v>587.40000000000009</v>
      </c>
      <c r="I137" s="10"/>
    </row>
    <row r="138" spans="1:9" ht="11.1" customHeight="1" x14ac:dyDescent="0.2">
      <c r="A138" s="6" t="s">
        <v>20</v>
      </c>
      <c r="B138" s="40"/>
      <c r="C138" s="40"/>
      <c r="D138" s="7"/>
      <c r="E138" s="7"/>
      <c r="F138" s="7"/>
      <c r="G138" s="7"/>
      <c r="H138" s="7"/>
      <c r="I138" s="8"/>
    </row>
    <row r="139" spans="1:9" ht="11.1" customHeight="1" x14ac:dyDescent="0.2">
      <c r="B139" s="37" t="s">
        <v>37</v>
      </c>
      <c r="C139" s="37"/>
      <c r="D139" s="11">
        <v>200</v>
      </c>
      <c r="E139" s="12">
        <v>4.4400000000000004</v>
      </c>
      <c r="F139" s="12">
        <v>4.75</v>
      </c>
      <c r="G139" s="12">
        <v>12.3</v>
      </c>
      <c r="H139" s="12">
        <v>111.2</v>
      </c>
      <c r="I139" s="10" t="s">
        <v>38</v>
      </c>
    </row>
    <row r="140" spans="1:9" ht="11.1" customHeight="1" x14ac:dyDescent="0.2">
      <c r="B140" s="37" t="s">
        <v>104</v>
      </c>
      <c r="C140" s="37"/>
      <c r="D140" s="11">
        <v>100</v>
      </c>
      <c r="E140" s="12">
        <v>12.15</v>
      </c>
      <c r="F140" s="12">
        <v>14.86</v>
      </c>
      <c r="G140" s="12">
        <v>26.4</v>
      </c>
      <c r="H140" s="12">
        <v>288.10000000000002</v>
      </c>
      <c r="I140" s="10" t="s">
        <v>72</v>
      </c>
    </row>
    <row r="141" spans="1:9" ht="11.1" customHeight="1" x14ac:dyDescent="0.2">
      <c r="B141" s="37" t="s">
        <v>73</v>
      </c>
      <c r="C141" s="37"/>
      <c r="D141" s="11">
        <v>150</v>
      </c>
      <c r="E141" s="12">
        <v>3.3</v>
      </c>
      <c r="F141" s="12">
        <v>5.61</v>
      </c>
      <c r="G141" s="12">
        <v>26.9</v>
      </c>
      <c r="H141" s="12">
        <v>171.6</v>
      </c>
      <c r="I141" s="10" t="s">
        <v>74</v>
      </c>
    </row>
    <row r="142" spans="1:9" ht="11.1" customHeight="1" x14ac:dyDescent="0.2">
      <c r="B142" s="37" t="s">
        <v>41</v>
      </c>
      <c r="C142" s="37"/>
      <c r="D142" s="11">
        <v>200</v>
      </c>
      <c r="E142" s="12">
        <v>0.35</v>
      </c>
      <c r="F142" s="12">
        <v>0.09</v>
      </c>
      <c r="G142" s="12">
        <v>24</v>
      </c>
      <c r="H142" s="12">
        <v>101.7</v>
      </c>
      <c r="I142" s="12">
        <v>928</v>
      </c>
    </row>
    <row r="143" spans="1:9" ht="11.1" customHeight="1" x14ac:dyDescent="0.2">
      <c r="B143" s="37" t="s">
        <v>27</v>
      </c>
      <c r="C143" s="37"/>
      <c r="D143" s="11">
        <v>30</v>
      </c>
      <c r="E143" s="12">
        <v>3.21</v>
      </c>
      <c r="F143" s="12">
        <v>1.35</v>
      </c>
      <c r="G143" s="12">
        <v>13.05</v>
      </c>
      <c r="H143" s="12">
        <v>72.599999999999994</v>
      </c>
      <c r="I143" s="12">
        <v>897</v>
      </c>
    </row>
    <row r="144" spans="1:9" ht="11.1" customHeight="1" x14ac:dyDescent="0.2">
      <c r="B144" s="37" t="s">
        <v>28</v>
      </c>
      <c r="C144" s="37"/>
      <c r="D144" s="11">
        <v>30</v>
      </c>
      <c r="E144" s="12">
        <v>2.5499999999999998</v>
      </c>
      <c r="F144" s="12">
        <v>0.99</v>
      </c>
      <c r="G144" s="12">
        <v>14.55</v>
      </c>
      <c r="H144" s="12">
        <v>77.7</v>
      </c>
      <c r="I144" s="10" t="s">
        <v>29</v>
      </c>
    </row>
    <row r="145" spans="1:9" ht="11.1" customHeight="1" x14ac:dyDescent="0.2">
      <c r="A145" s="38" t="s">
        <v>30</v>
      </c>
      <c r="B145" s="38"/>
      <c r="C145" s="38"/>
      <c r="D145" s="11">
        <f>SUM(D139:D144)</f>
        <v>710</v>
      </c>
      <c r="E145" s="11">
        <f t="shared" ref="E145:H145" si="19">SUM(E139:E144)</f>
        <v>26.000000000000004</v>
      </c>
      <c r="F145" s="11">
        <f t="shared" si="19"/>
        <v>27.65</v>
      </c>
      <c r="G145" s="11">
        <f t="shared" si="19"/>
        <v>117.19999999999999</v>
      </c>
      <c r="H145" s="11">
        <f t="shared" si="19"/>
        <v>822.90000000000009</v>
      </c>
      <c r="I145" s="10"/>
    </row>
    <row r="146" spans="1:9" s="1" customFormat="1" ht="11.1" customHeight="1" x14ac:dyDescent="0.2">
      <c r="A146" s="38" t="s">
        <v>31</v>
      </c>
      <c r="B146" s="38"/>
      <c r="C146" s="38"/>
      <c r="D146" s="9">
        <f>D137+D145</f>
        <v>1260</v>
      </c>
      <c r="E146" s="9">
        <f t="shared" ref="E146:H146" si="20">E137+E145</f>
        <v>45.25</v>
      </c>
      <c r="F146" s="9">
        <f t="shared" si="20"/>
        <v>47.4</v>
      </c>
      <c r="G146" s="9">
        <f t="shared" si="20"/>
        <v>200.90999999999997</v>
      </c>
      <c r="H146" s="9">
        <f t="shared" si="20"/>
        <v>1410.3000000000002</v>
      </c>
      <c r="I146" s="10"/>
    </row>
    <row r="147" spans="1:9" ht="11.1" customHeight="1" x14ac:dyDescent="0.2">
      <c r="E147" s="2"/>
      <c r="F147" s="2"/>
      <c r="G147" s="2"/>
      <c r="H147" s="2"/>
      <c r="I147" s="4" t="s">
        <v>75</v>
      </c>
    </row>
    <row r="148" spans="1:9" ht="11.1" customHeight="1" x14ac:dyDescent="0.2">
      <c r="A148" s="3" t="s">
        <v>110</v>
      </c>
      <c r="D148" s="4" t="s">
        <v>1</v>
      </c>
      <c r="E148" s="13">
        <v>2</v>
      </c>
      <c r="G148" s="4" t="s">
        <v>3</v>
      </c>
      <c r="H148" s="1" t="s">
        <v>43</v>
      </c>
    </row>
    <row r="149" spans="1:9" s="1" customFormat="1" ht="20.100000000000001" customHeight="1" x14ac:dyDescent="0.2">
      <c r="A149" s="41" t="s">
        <v>5</v>
      </c>
      <c r="B149" s="41" t="s">
        <v>6</v>
      </c>
      <c r="C149" s="41"/>
      <c r="D149" s="41" t="s">
        <v>7</v>
      </c>
      <c r="E149" s="43" t="s">
        <v>8</v>
      </c>
      <c r="F149" s="43"/>
      <c r="G149" s="43"/>
      <c r="H149" s="41" t="s">
        <v>9</v>
      </c>
      <c r="I149" s="41" t="s">
        <v>10</v>
      </c>
    </row>
    <row r="150" spans="1:9" s="1" customFormat="1" ht="21.95" customHeight="1" x14ac:dyDescent="0.2">
      <c r="A150" s="42"/>
      <c r="B150" s="44"/>
      <c r="C150" s="45"/>
      <c r="D150" s="42"/>
      <c r="E150" s="5" t="s">
        <v>11</v>
      </c>
      <c r="F150" s="5" t="s">
        <v>12</v>
      </c>
      <c r="G150" s="5" t="s">
        <v>13</v>
      </c>
      <c r="H150" s="42"/>
      <c r="I150" s="42"/>
    </row>
    <row r="151" spans="1:9" ht="11.1" customHeight="1" x14ac:dyDescent="0.2">
      <c r="A151" s="6" t="s">
        <v>14</v>
      </c>
      <c r="B151" s="40"/>
      <c r="C151" s="40"/>
      <c r="D151" s="7"/>
      <c r="E151" s="7"/>
      <c r="F151" s="7"/>
      <c r="G151" s="7"/>
      <c r="H151" s="7"/>
      <c r="I151" s="8"/>
    </row>
    <row r="152" spans="1:9" ht="11.1" customHeight="1" x14ac:dyDescent="0.2">
      <c r="B152" s="37" t="s">
        <v>105</v>
      </c>
      <c r="C152" s="37"/>
      <c r="D152" s="11">
        <v>205</v>
      </c>
      <c r="E152" s="12">
        <v>15.11</v>
      </c>
      <c r="F152" s="12">
        <v>15.71</v>
      </c>
      <c r="G152" s="12">
        <v>50.21</v>
      </c>
      <c r="H152" s="12">
        <v>303</v>
      </c>
      <c r="I152" s="12">
        <v>907.16</v>
      </c>
    </row>
    <row r="153" spans="1:9" ht="11.1" customHeight="1" x14ac:dyDescent="0.2">
      <c r="B153" s="37" t="s">
        <v>125</v>
      </c>
      <c r="C153" s="37"/>
      <c r="D153" s="11">
        <v>66</v>
      </c>
      <c r="E153" s="12">
        <v>2.52</v>
      </c>
      <c r="F153" s="12">
        <v>3.15</v>
      </c>
      <c r="G153" s="12">
        <v>5.86</v>
      </c>
      <c r="H153" s="12">
        <v>144.80000000000001</v>
      </c>
      <c r="I153" s="10" t="s">
        <v>76</v>
      </c>
    </row>
    <row r="154" spans="1:9" ht="11.1" customHeight="1" x14ac:dyDescent="0.2">
      <c r="B154" s="37" t="s">
        <v>46</v>
      </c>
      <c r="C154" s="37"/>
      <c r="D154" s="11">
        <v>200</v>
      </c>
      <c r="E154" s="12">
        <v>0.06</v>
      </c>
      <c r="F154" s="12">
        <v>0.01</v>
      </c>
      <c r="G154" s="12">
        <v>15.16</v>
      </c>
      <c r="H154" s="12">
        <v>59.9</v>
      </c>
      <c r="I154" s="12">
        <v>686</v>
      </c>
    </row>
    <row r="155" spans="1:9" ht="11.1" customHeight="1" x14ac:dyDescent="0.2">
      <c r="B155" s="37" t="s">
        <v>18</v>
      </c>
      <c r="C155" s="37"/>
      <c r="D155" s="11">
        <v>30</v>
      </c>
      <c r="E155" s="12">
        <v>1.5</v>
      </c>
      <c r="F155" s="12">
        <v>0.87</v>
      </c>
      <c r="G155" s="12">
        <v>12.5</v>
      </c>
      <c r="H155" s="12">
        <v>78.2</v>
      </c>
      <c r="I155" s="12">
        <v>693</v>
      </c>
    </row>
    <row r="156" spans="1:9" ht="11.1" customHeight="1" x14ac:dyDescent="0.2">
      <c r="A156" s="38" t="s">
        <v>19</v>
      </c>
      <c r="B156" s="38"/>
      <c r="C156" s="38"/>
      <c r="D156" s="11">
        <f>SUM(D152:D155)</f>
        <v>501</v>
      </c>
      <c r="E156" s="11">
        <f t="shared" ref="E156:H156" si="21">SUM(E152:E155)</f>
        <v>19.189999999999998</v>
      </c>
      <c r="F156" s="11">
        <f t="shared" si="21"/>
        <v>19.740000000000002</v>
      </c>
      <c r="G156" s="11">
        <f t="shared" si="21"/>
        <v>83.73</v>
      </c>
      <c r="H156" s="11">
        <f t="shared" si="21"/>
        <v>585.9</v>
      </c>
      <c r="I156" s="10"/>
    </row>
    <row r="157" spans="1:9" ht="11.1" customHeight="1" x14ac:dyDescent="0.2">
      <c r="A157" s="6" t="s">
        <v>20</v>
      </c>
      <c r="B157" s="40"/>
      <c r="C157" s="40"/>
      <c r="D157" s="7"/>
      <c r="E157" s="7"/>
      <c r="F157" s="7"/>
      <c r="G157" s="7"/>
      <c r="H157" s="7"/>
      <c r="I157" s="8"/>
    </row>
    <row r="158" spans="1:9" ht="11.1" customHeight="1" x14ac:dyDescent="0.2">
      <c r="B158" s="37" t="s">
        <v>21</v>
      </c>
      <c r="C158" s="37"/>
      <c r="D158" s="11">
        <v>60</v>
      </c>
      <c r="E158" s="12">
        <v>0.48</v>
      </c>
      <c r="F158" s="12">
        <v>0.06</v>
      </c>
      <c r="G158" s="12">
        <v>1.68</v>
      </c>
      <c r="H158" s="12">
        <v>9</v>
      </c>
      <c r="I158" s="12">
        <v>836</v>
      </c>
    </row>
    <row r="159" spans="1:9" ht="21.95" customHeight="1" x14ac:dyDescent="0.2">
      <c r="B159" s="46" t="s">
        <v>96</v>
      </c>
      <c r="C159" s="46"/>
      <c r="D159" s="11">
        <v>200</v>
      </c>
      <c r="E159" s="12">
        <v>0.83</v>
      </c>
      <c r="F159" s="12">
        <v>4.4400000000000004</v>
      </c>
      <c r="G159" s="14">
        <v>6.36</v>
      </c>
      <c r="H159" s="14">
        <v>142.1</v>
      </c>
      <c r="I159" s="10" t="s">
        <v>22</v>
      </c>
    </row>
    <row r="160" spans="1:9" ht="11.1" customHeight="1" x14ac:dyDescent="0.2">
      <c r="B160" s="37" t="s">
        <v>106</v>
      </c>
      <c r="C160" s="37"/>
      <c r="D160" s="11">
        <v>100</v>
      </c>
      <c r="E160" s="12">
        <v>14.2</v>
      </c>
      <c r="F160" s="12">
        <v>10</v>
      </c>
      <c r="G160" s="12">
        <v>31.31</v>
      </c>
      <c r="H160" s="12">
        <v>201</v>
      </c>
      <c r="I160" s="10" t="s">
        <v>77</v>
      </c>
    </row>
    <row r="161" spans="1:9" ht="21.95" customHeight="1" x14ac:dyDescent="0.2">
      <c r="B161" s="37" t="s">
        <v>24</v>
      </c>
      <c r="C161" s="37"/>
      <c r="D161" s="11">
        <v>150</v>
      </c>
      <c r="E161" s="12">
        <v>6.34</v>
      </c>
      <c r="F161" s="12">
        <v>10.33</v>
      </c>
      <c r="G161" s="14">
        <v>26.42</v>
      </c>
      <c r="H161" s="14">
        <v>218.5</v>
      </c>
      <c r="I161" s="12">
        <v>516</v>
      </c>
    </row>
    <row r="162" spans="1:9" ht="11.1" customHeight="1" x14ac:dyDescent="0.2">
      <c r="B162" s="37" t="s">
        <v>78</v>
      </c>
      <c r="C162" s="37"/>
      <c r="D162" s="11">
        <v>200</v>
      </c>
      <c r="E162" s="12">
        <v>0.11</v>
      </c>
      <c r="F162" s="12">
        <v>0.16</v>
      </c>
      <c r="G162" s="12">
        <v>23.88</v>
      </c>
      <c r="H162" s="12">
        <v>99.1</v>
      </c>
      <c r="I162" s="12">
        <v>912</v>
      </c>
    </row>
    <row r="163" spans="1:9" ht="11.1" customHeight="1" x14ac:dyDescent="0.2">
      <c r="B163" s="37" t="s">
        <v>27</v>
      </c>
      <c r="C163" s="37"/>
      <c r="D163" s="11">
        <v>30</v>
      </c>
      <c r="E163" s="12">
        <v>3.21</v>
      </c>
      <c r="F163" s="12">
        <v>1.35</v>
      </c>
      <c r="G163" s="12">
        <v>13.05</v>
      </c>
      <c r="H163" s="12">
        <v>72.599999999999994</v>
      </c>
      <c r="I163" s="12">
        <v>897</v>
      </c>
    </row>
    <row r="164" spans="1:9" ht="11.1" customHeight="1" x14ac:dyDescent="0.2">
      <c r="B164" s="37" t="s">
        <v>28</v>
      </c>
      <c r="C164" s="37"/>
      <c r="D164" s="11">
        <v>30</v>
      </c>
      <c r="E164" s="12">
        <v>2.5499999999999998</v>
      </c>
      <c r="F164" s="12">
        <v>0.99</v>
      </c>
      <c r="G164" s="12">
        <v>14.55</v>
      </c>
      <c r="H164" s="12">
        <v>77.7</v>
      </c>
      <c r="I164" s="10" t="s">
        <v>29</v>
      </c>
    </row>
    <row r="165" spans="1:9" ht="11.1" customHeight="1" x14ac:dyDescent="0.2">
      <c r="A165" s="38" t="s">
        <v>30</v>
      </c>
      <c r="B165" s="38"/>
      <c r="C165" s="38"/>
      <c r="D165" s="11">
        <f>SUM(D158:D164)</f>
        <v>770</v>
      </c>
      <c r="E165" s="11">
        <f t="shared" ref="E165:H165" si="22">SUM(E158:E164)</f>
        <v>27.720000000000002</v>
      </c>
      <c r="F165" s="11">
        <f t="shared" si="22"/>
        <v>27.33</v>
      </c>
      <c r="G165" s="11">
        <f t="shared" si="22"/>
        <v>117.25</v>
      </c>
      <c r="H165" s="11">
        <f t="shared" si="22"/>
        <v>820.00000000000011</v>
      </c>
      <c r="I165" s="10"/>
    </row>
    <row r="166" spans="1:9" s="1" customFormat="1" ht="11.1" customHeight="1" x14ac:dyDescent="0.2">
      <c r="A166" s="38" t="s">
        <v>31</v>
      </c>
      <c r="B166" s="38"/>
      <c r="C166" s="38"/>
      <c r="D166" s="9">
        <f>D156+D165</f>
        <v>1271</v>
      </c>
      <c r="E166" s="9">
        <f t="shared" ref="E166:H166" si="23">E156+E165</f>
        <v>46.91</v>
      </c>
      <c r="F166" s="9">
        <f t="shared" si="23"/>
        <v>47.07</v>
      </c>
      <c r="G166" s="9">
        <f t="shared" si="23"/>
        <v>200.98000000000002</v>
      </c>
      <c r="H166" s="9">
        <f t="shared" si="23"/>
        <v>1405.9</v>
      </c>
      <c r="I166" s="10"/>
    </row>
    <row r="167" spans="1:9" ht="11.1" customHeight="1" x14ac:dyDescent="0.2">
      <c r="E167" s="2"/>
      <c r="F167" s="2"/>
      <c r="G167" s="2"/>
      <c r="H167" s="2"/>
      <c r="I167" s="4" t="s">
        <v>79</v>
      </c>
    </row>
    <row r="168" spans="1:9" ht="11.1" customHeight="1" x14ac:dyDescent="0.2">
      <c r="A168" s="3" t="s">
        <v>110</v>
      </c>
      <c r="D168" s="4" t="s">
        <v>1</v>
      </c>
      <c r="E168" s="13">
        <v>2</v>
      </c>
      <c r="G168" s="4" t="s">
        <v>3</v>
      </c>
      <c r="H168" s="1" t="s">
        <v>54</v>
      </c>
    </row>
    <row r="169" spans="1:9" s="1" customFormat="1" ht="20.100000000000001" customHeight="1" x14ac:dyDescent="0.2">
      <c r="A169" s="41" t="s">
        <v>5</v>
      </c>
      <c r="B169" s="41" t="s">
        <v>6</v>
      </c>
      <c r="C169" s="41"/>
      <c r="D169" s="41" t="s">
        <v>7</v>
      </c>
      <c r="E169" s="43" t="s">
        <v>8</v>
      </c>
      <c r="F169" s="43"/>
      <c r="G169" s="43"/>
      <c r="H169" s="41" t="s">
        <v>9</v>
      </c>
      <c r="I169" s="41" t="s">
        <v>10</v>
      </c>
    </row>
    <row r="170" spans="1:9" s="1" customFormat="1" ht="21.95" customHeight="1" x14ac:dyDescent="0.2">
      <c r="A170" s="42"/>
      <c r="B170" s="44"/>
      <c r="C170" s="45"/>
      <c r="D170" s="42"/>
      <c r="E170" s="5" t="s">
        <v>11</v>
      </c>
      <c r="F170" s="5" t="s">
        <v>12</v>
      </c>
      <c r="G170" s="5" t="s">
        <v>13</v>
      </c>
      <c r="H170" s="42"/>
      <c r="I170" s="42"/>
    </row>
    <row r="171" spans="1:9" ht="11.1" customHeight="1" x14ac:dyDescent="0.2">
      <c r="A171" s="6" t="s">
        <v>14</v>
      </c>
      <c r="B171" s="40"/>
      <c r="C171" s="40"/>
      <c r="D171" s="7"/>
      <c r="E171" s="7"/>
      <c r="F171" s="7"/>
      <c r="G171" s="7"/>
      <c r="H171" s="7"/>
      <c r="I171" s="8"/>
    </row>
    <row r="172" spans="1:9" ht="21.95" customHeight="1" x14ac:dyDescent="0.2">
      <c r="B172" s="37" t="s">
        <v>115</v>
      </c>
      <c r="C172" s="37"/>
      <c r="D172" s="11">
        <v>150</v>
      </c>
      <c r="E172" s="12">
        <v>6.08</v>
      </c>
      <c r="F172" s="12">
        <v>6.55</v>
      </c>
      <c r="G172" s="12">
        <v>23.94</v>
      </c>
      <c r="H172" s="12">
        <v>217.8</v>
      </c>
      <c r="I172" s="12">
        <v>850</v>
      </c>
    </row>
    <row r="173" spans="1:9" ht="11.1" customHeight="1" x14ac:dyDescent="0.2">
      <c r="B173" s="37" t="s">
        <v>80</v>
      </c>
      <c r="C173" s="37"/>
      <c r="D173" s="11">
        <v>10</v>
      </c>
      <c r="E173" s="12">
        <v>3.19</v>
      </c>
      <c r="F173" s="12">
        <v>4.8</v>
      </c>
      <c r="G173" s="10">
        <v>13.5</v>
      </c>
      <c r="H173" s="12">
        <v>36.299999999999997</v>
      </c>
      <c r="I173" s="12">
        <v>97</v>
      </c>
    </row>
    <row r="174" spans="1:9" ht="11.1" customHeight="1" x14ac:dyDescent="0.2">
      <c r="B174" s="37" t="s">
        <v>123</v>
      </c>
      <c r="C174" s="37"/>
      <c r="D174" s="11">
        <v>100</v>
      </c>
      <c r="E174" s="12">
        <v>8.3699999999999992</v>
      </c>
      <c r="F174" s="12">
        <v>8.5</v>
      </c>
      <c r="G174" s="12">
        <v>14.82</v>
      </c>
      <c r="H174" s="12">
        <v>180.3</v>
      </c>
      <c r="I174" s="10" t="s">
        <v>81</v>
      </c>
    </row>
    <row r="175" spans="1:9" ht="11.1" customHeight="1" x14ac:dyDescent="0.2">
      <c r="B175" s="37" t="s">
        <v>111</v>
      </c>
      <c r="C175" s="37"/>
      <c r="D175" s="11">
        <v>20</v>
      </c>
      <c r="E175" s="12">
        <v>0.02</v>
      </c>
      <c r="F175" s="12">
        <v>0.02</v>
      </c>
      <c r="G175" s="12">
        <v>3.28</v>
      </c>
      <c r="H175" s="12">
        <v>13.5</v>
      </c>
      <c r="I175" s="10" t="s">
        <v>16</v>
      </c>
    </row>
    <row r="176" spans="1:9" ht="11.1" customHeight="1" x14ac:dyDescent="0.2">
      <c r="B176" s="37" t="s">
        <v>17</v>
      </c>
      <c r="C176" s="37"/>
      <c r="D176" s="11">
        <v>200</v>
      </c>
      <c r="E176" s="12">
        <v>0.1</v>
      </c>
      <c r="F176" s="12">
        <v>0.04</v>
      </c>
      <c r="G176" s="12">
        <v>15.7</v>
      </c>
      <c r="H176" s="12">
        <v>64.3</v>
      </c>
      <c r="I176" s="12">
        <v>971</v>
      </c>
    </row>
    <row r="177" spans="1:9" ht="11.1" customHeight="1" x14ac:dyDescent="0.2">
      <c r="B177" s="37" t="s">
        <v>18</v>
      </c>
      <c r="C177" s="37"/>
      <c r="D177" s="11">
        <v>30</v>
      </c>
      <c r="E177" s="12">
        <v>1.5</v>
      </c>
      <c r="F177" s="12">
        <v>0.87</v>
      </c>
      <c r="G177" s="12">
        <v>12.5</v>
      </c>
      <c r="H177" s="12">
        <v>78.2</v>
      </c>
      <c r="I177" s="12">
        <v>693</v>
      </c>
    </row>
    <row r="178" spans="1:9" ht="11.1" customHeight="1" x14ac:dyDescent="0.2">
      <c r="A178" s="38" t="s">
        <v>19</v>
      </c>
      <c r="B178" s="38"/>
      <c r="C178" s="38"/>
      <c r="D178" s="11">
        <f>SUM(D172:D177)</f>
        <v>510</v>
      </c>
      <c r="E178" s="11">
        <f t="shared" ref="E178:H178" si="24">SUM(E172:E177)</f>
        <v>19.260000000000002</v>
      </c>
      <c r="F178" s="11">
        <f t="shared" si="24"/>
        <v>20.78</v>
      </c>
      <c r="G178" s="11">
        <f t="shared" si="24"/>
        <v>83.74</v>
      </c>
      <c r="H178" s="11">
        <f t="shared" si="24"/>
        <v>590.40000000000009</v>
      </c>
      <c r="I178" s="10"/>
    </row>
    <row r="179" spans="1:9" ht="11.1" customHeight="1" x14ac:dyDescent="0.2">
      <c r="A179" s="6" t="s">
        <v>20</v>
      </c>
      <c r="B179" s="40"/>
      <c r="C179" s="40"/>
      <c r="D179" s="7"/>
      <c r="E179" s="7"/>
      <c r="F179" s="7"/>
      <c r="G179" s="7"/>
      <c r="H179" s="7"/>
      <c r="I179" s="8"/>
    </row>
    <row r="180" spans="1:9" ht="11.1" customHeight="1" x14ac:dyDescent="0.2">
      <c r="B180" s="37" t="s">
        <v>82</v>
      </c>
      <c r="C180" s="37"/>
      <c r="D180" s="11">
        <v>200</v>
      </c>
      <c r="E180" s="12">
        <v>4.58</v>
      </c>
      <c r="F180" s="12">
        <v>4.8</v>
      </c>
      <c r="G180" s="12">
        <v>10.94</v>
      </c>
      <c r="H180" s="12">
        <v>104.3</v>
      </c>
      <c r="I180" s="12">
        <v>181.07</v>
      </c>
    </row>
    <row r="181" spans="1:9" ht="11.1" customHeight="1" x14ac:dyDescent="0.2">
      <c r="B181" s="37" t="s">
        <v>117</v>
      </c>
      <c r="C181" s="37"/>
      <c r="D181" s="11">
        <v>90</v>
      </c>
      <c r="E181" s="12">
        <v>9.2899999999999991</v>
      </c>
      <c r="F181" s="12">
        <v>14.56</v>
      </c>
      <c r="G181" s="12">
        <v>6.09</v>
      </c>
      <c r="H181" s="12">
        <v>203.4</v>
      </c>
      <c r="I181" s="10" t="s">
        <v>83</v>
      </c>
    </row>
    <row r="182" spans="1:9" ht="11.1" customHeight="1" x14ac:dyDescent="0.2">
      <c r="B182" s="37" t="s">
        <v>60</v>
      </c>
      <c r="C182" s="37"/>
      <c r="D182" s="11">
        <v>150</v>
      </c>
      <c r="E182" s="12">
        <v>7.32</v>
      </c>
      <c r="F182" s="12">
        <v>5.95</v>
      </c>
      <c r="G182" s="12">
        <v>48.62</v>
      </c>
      <c r="H182" s="12">
        <v>269</v>
      </c>
      <c r="I182" s="12">
        <v>998</v>
      </c>
    </row>
    <row r="183" spans="1:9" ht="11.1" customHeight="1" x14ac:dyDescent="0.2">
      <c r="B183" s="37" t="s">
        <v>84</v>
      </c>
      <c r="C183" s="37"/>
      <c r="D183" s="11">
        <v>200</v>
      </c>
      <c r="E183" s="12">
        <v>0.01</v>
      </c>
      <c r="F183" s="10">
        <v>0</v>
      </c>
      <c r="G183" s="12">
        <v>24</v>
      </c>
      <c r="H183" s="12">
        <v>95</v>
      </c>
      <c r="I183" s="10" t="s">
        <v>85</v>
      </c>
    </row>
    <row r="184" spans="1:9" ht="11.1" customHeight="1" x14ac:dyDescent="0.2">
      <c r="B184" s="37" t="s">
        <v>27</v>
      </c>
      <c r="C184" s="37"/>
      <c r="D184" s="11">
        <v>30</v>
      </c>
      <c r="E184" s="12">
        <v>3.21</v>
      </c>
      <c r="F184" s="12">
        <v>1.35</v>
      </c>
      <c r="G184" s="12">
        <v>13.05</v>
      </c>
      <c r="H184" s="12">
        <v>72.599999999999994</v>
      </c>
      <c r="I184" s="12">
        <v>897</v>
      </c>
    </row>
    <row r="185" spans="1:9" ht="11.1" customHeight="1" x14ac:dyDescent="0.2">
      <c r="B185" s="37" t="s">
        <v>28</v>
      </c>
      <c r="C185" s="37"/>
      <c r="D185" s="11">
        <v>30</v>
      </c>
      <c r="E185" s="12">
        <v>2.5499999999999998</v>
      </c>
      <c r="F185" s="12">
        <v>0.99</v>
      </c>
      <c r="G185" s="12">
        <v>14.55</v>
      </c>
      <c r="H185" s="12">
        <v>77.7</v>
      </c>
      <c r="I185" s="10" t="s">
        <v>29</v>
      </c>
    </row>
    <row r="186" spans="1:9" ht="11.1" customHeight="1" x14ac:dyDescent="0.2">
      <c r="A186" s="38" t="s">
        <v>30</v>
      </c>
      <c r="B186" s="38"/>
      <c r="C186" s="38"/>
      <c r="D186" s="11">
        <f>SUM(D180:D185)</f>
        <v>700</v>
      </c>
      <c r="E186" s="11">
        <f t="shared" ref="E186:H186" si="25">SUM(E180:E185)</f>
        <v>26.96</v>
      </c>
      <c r="F186" s="11">
        <f t="shared" si="25"/>
        <v>27.65</v>
      </c>
      <c r="G186" s="11">
        <f t="shared" si="25"/>
        <v>117.25</v>
      </c>
      <c r="H186" s="11">
        <f t="shared" si="25"/>
        <v>822.00000000000011</v>
      </c>
      <c r="I186" s="10"/>
    </row>
    <row r="187" spans="1:9" s="1" customFormat="1" ht="11.1" customHeight="1" x14ac:dyDescent="0.2">
      <c r="A187" s="38" t="s">
        <v>31</v>
      </c>
      <c r="B187" s="38"/>
      <c r="C187" s="38"/>
      <c r="D187" s="9">
        <f>D178+D186</f>
        <v>1210</v>
      </c>
      <c r="E187" s="9">
        <f t="shared" ref="E187:H187" si="26">E178+E186</f>
        <v>46.22</v>
      </c>
      <c r="F187" s="9">
        <f t="shared" si="26"/>
        <v>48.43</v>
      </c>
      <c r="G187" s="9">
        <f t="shared" si="26"/>
        <v>200.99</v>
      </c>
      <c r="H187" s="9">
        <f t="shared" si="26"/>
        <v>1412.4</v>
      </c>
      <c r="I187" s="10"/>
    </row>
    <row r="188" spans="1:9" ht="11.1" customHeight="1" x14ac:dyDescent="0.2">
      <c r="E188" s="2"/>
      <c r="F188" s="2"/>
      <c r="G188" s="2"/>
      <c r="H188" s="2"/>
      <c r="I188" s="4" t="s">
        <v>86</v>
      </c>
    </row>
    <row r="189" spans="1:9" ht="11.1" customHeight="1" x14ac:dyDescent="0.2">
      <c r="A189" s="3" t="s">
        <v>110</v>
      </c>
      <c r="D189" s="4" t="s">
        <v>1</v>
      </c>
      <c r="E189" s="13">
        <v>2</v>
      </c>
      <c r="G189" s="4" t="s">
        <v>3</v>
      </c>
      <c r="H189" s="1" t="s">
        <v>62</v>
      </c>
    </row>
    <row r="190" spans="1:9" s="1" customFormat="1" ht="20.100000000000001" customHeight="1" x14ac:dyDescent="0.2">
      <c r="A190" s="41" t="s">
        <v>5</v>
      </c>
      <c r="B190" s="41" t="s">
        <v>6</v>
      </c>
      <c r="C190" s="41"/>
      <c r="D190" s="41" t="s">
        <v>7</v>
      </c>
      <c r="E190" s="43" t="s">
        <v>8</v>
      </c>
      <c r="F190" s="43"/>
      <c r="G190" s="43"/>
      <c r="H190" s="41" t="s">
        <v>9</v>
      </c>
      <c r="I190" s="41" t="s">
        <v>10</v>
      </c>
    </row>
    <row r="191" spans="1:9" s="1" customFormat="1" ht="21.95" customHeight="1" x14ac:dyDescent="0.2">
      <c r="A191" s="42"/>
      <c r="B191" s="44"/>
      <c r="C191" s="45"/>
      <c r="D191" s="42"/>
      <c r="E191" s="5" t="s">
        <v>11</v>
      </c>
      <c r="F191" s="5" t="s">
        <v>12</v>
      </c>
      <c r="G191" s="5" t="s">
        <v>13</v>
      </c>
      <c r="H191" s="42"/>
      <c r="I191" s="42"/>
    </row>
    <row r="192" spans="1:9" ht="11.1" customHeight="1" x14ac:dyDescent="0.2">
      <c r="A192" s="6" t="s">
        <v>14</v>
      </c>
      <c r="B192" s="40"/>
      <c r="C192" s="40"/>
      <c r="D192" s="7"/>
      <c r="E192" s="7"/>
      <c r="F192" s="7"/>
      <c r="G192" s="7"/>
      <c r="H192" s="7"/>
      <c r="I192" s="8"/>
    </row>
    <row r="193" spans="1:9" ht="11.1" customHeight="1" x14ac:dyDescent="0.2">
      <c r="B193" s="37" t="s">
        <v>107</v>
      </c>
      <c r="C193" s="37"/>
      <c r="D193" s="11">
        <v>90</v>
      </c>
      <c r="E193" s="12">
        <v>12.24</v>
      </c>
      <c r="F193" s="12">
        <v>12.5</v>
      </c>
      <c r="G193" s="12">
        <v>20.11</v>
      </c>
      <c r="H193" s="12">
        <v>214</v>
      </c>
      <c r="I193" s="10" t="s">
        <v>87</v>
      </c>
    </row>
    <row r="194" spans="1:9" ht="11.1" customHeight="1" x14ac:dyDescent="0.2">
      <c r="B194" s="37" t="s">
        <v>108</v>
      </c>
      <c r="C194" s="37"/>
      <c r="D194" s="11">
        <v>20</v>
      </c>
      <c r="E194" s="12">
        <v>0.14000000000000001</v>
      </c>
      <c r="F194" s="12">
        <v>1.01</v>
      </c>
      <c r="G194" s="12">
        <v>1.5</v>
      </c>
      <c r="H194" s="12">
        <v>15.7</v>
      </c>
      <c r="I194" s="12">
        <v>901.06</v>
      </c>
    </row>
    <row r="195" spans="1:9" ht="11.1" customHeight="1" x14ac:dyDescent="0.2">
      <c r="B195" s="37" t="s">
        <v>40</v>
      </c>
      <c r="C195" s="37"/>
      <c r="D195" s="11">
        <v>130</v>
      </c>
      <c r="E195" s="12">
        <v>2.82</v>
      </c>
      <c r="F195" s="12">
        <v>4.37</v>
      </c>
      <c r="G195" s="12">
        <v>19.09</v>
      </c>
      <c r="H195" s="12">
        <v>147.6</v>
      </c>
      <c r="I195" s="12">
        <v>995</v>
      </c>
    </row>
    <row r="196" spans="1:9" ht="11.1" customHeight="1" x14ac:dyDescent="0.2">
      <c r="B196" s="37" t="s">
        <v>34</v>
      </c>
      <c r="C196" s="37"/>
      <c r="D196" s="11">
        <v>200</v>
      </c>
      <c r="E196" s="10">
        <v>0</v>
      </c>
      <c r="F196" s="10">
        <v>0</v>
      </c>
      <c r="G196" s="12">
        <v>16</v>
      </c>
      <c r="H196" s="12">
        <v>53.8</v>
      </c>
      <c r="I196" s="10" t="s">
        <v>35</v>
      </c>
    </row>
    <row r="197" spans="1:9" ht="11.1" customHeight="1" x14ac:dyDescent="0.2">
      <c r="B197" s="37" t="s">
        <v>18</v>
      </c>
      <c r="C197" s="37"/>
      <c r="D197" s="11">
        <v>30</v>
      </c>
      <c r="E197" s="12">
        <v>1.5</v>
      </c>
      <c r="F197" s="12">
        <v>0.87</v>
      </c>
      <c r="G197" s="12">
        <v>12.5</v>
      </c>
      <c r="H197" s="12">
        <v>78.2</v>
      </c>
      <c r="I197" s="12">
        <v>693</v>
      </c>
    </row>
    <row r="198" spans="1:9" ht="11.1" customHeight="1" x14ac:dyDescent="0.2">
      <c r="B198" s="37" t="s">
        <v>28</v>
      </c>
      <c r="C198" s="37"/>
      <c r="D198" s="11">
        <v>30</v>
      </c>
      <c r="E198" s="12">
        <v>2.5499999999999998</v>
      </c>
      <c r="F198" s="12">
        <v>0.99</v>
      </c>
      <c r="G198" s="12">
        <v>14.55</v>
      </c>
      <c r="H198" s="12">
        <v>77.7</v>
      </c>
      <c r="I198" s="10" t="s">
        <v>29</v>
      </c>
    </row>
    <row r="199" spans="1:9" ht="11.1" customHeight="1" x14ac:dyDescent="0.2">
      <c r="A199" s="38" t="s">
        <v>19</v>
      </c>
      <c r="B199" s="38"/>
      <c r="C199" s="38"/>
      <c r="D199" s="11">
        <f>SUM(D193:D198)</f>
        <v>500</v>
      </c>
      <c r="E199" s="11">
        <f t="shared" ref="E199:H199" si="27">SUM(E193:E198)</f>
        <v>19.250000000000004</v>
      </c>
      <c r="F199" s="11">
        <f t="shared" si="27"/>
        <v>19.739999999999998</v>
      </c>
      <c r="G199" s="11">
        <f t="shared" si="27"/>
        <v>83.75</v>
      </c>
      <c r="H199" s="11">
        <f t="shared" si="27"/>
        <v>587</v>
      </c>
      <c r="I199" s="10"/>
    </row>
    <row r="200" spans="1:9" ht="11.1" customHeight="1" x14ac:dyDescent="0.2">
      <c r="A200" s="6" t="s">
        <v>20</v>
      </c>
      <c r="B200" s="40"/>
      <c r="C200" s="40"/>
      <c r="D200" s="7"/>
      <c r="E200" s="7"/>
      <c r="F200" s="7"/>
      <c r="G200" s="7"/>
      <c r="H200" s="7"/>
      <c r="I200" s="8"/>
    </row>
    <row r="201" spans="1:9" ht="11.1" customHeight="1" x14ac:dyDescent="0.2">
      <c r="B201" s="37" t="s">
        <v>21</v>
      </c>
      <c r="C201" s="37"/>
      <c r="D201" s="11">
        <v>60</v>
      </c>
      <c r="E201" s="12">
        <v>0.48</v>
      </c>
      <c r="F201" s="12">
        <v>0.06</v>
      </c>
      <c r="G201" s="12">
        <v>1.68</v>
      </c>
      <c r="H201" s="12">
        <v>9</v>
      </c>
      <c r="I201" s="12">
        <v>836</v>
      </c>
    </row>
    <row r="202" spans="1:9" ht="21.95" customHeight="1" x14ac:dyDescent="0.2">
      <c r="B202" s="37" t="s">
        <v>102</v>
      </c>
      <c r="C202" s="37"/>
      <c r="D202" s="11">
        <v>200</v>
      </c>
      <c r="E202" s="12">
        <v>1.32</v>
      </c>
      <c r="F202" s="12">
        <v>4.99</v>
      </c>
      <c r="G202" s="12">
        <v>6.03</v>
      </c>
      <c r="H202" s="12">
        <v>138.5</v>
      </c>
      <c r="I202" s="12">
        <v>124.17</v>
      </c>
    </row>
    <row r="203" spans="1:9" ht="21.95" customHeight="1" x14ac:dyDescent="0.2">
      <c r="B203" s="37" t="s">
        <v>109</v>
      </c>
      <c r="C203" s="37"/>
      <c r="D203" s="11">
        <v>90</v>
      </c>
      <c r="E203" s="12">
        <v>15.45</v>
      </c>
      <c r="F203" s="12">
        <v>15.04</v>
      </c>
      <c r="G203" s="12">
        <v>14.98</v>
      </c>
      <c r="H203" s="12">
        <v>162</v>
      </c>
      <c r="I203" s="10" t="s">
        <v>88</v>
      </c>
    </row>
    <row r="204" spans="1:9" ht="11.1" customHeight="1" x14ac:dyDescent="0.2">
      <c r="B204" s="37" t="s">
        <v>51</v>
      </c>
      <c r="C204" s="37"/>
      <c r="D204" s="11">
        <v>150</v>
      </c>
      <c r="E204" s="12">
        <v>3.6</v>
      </c>
      <c r="F204" s="12">
        <v>4</v>
      </c>
      <c r="G204" s="12">
        <v>29.55</v>
      </c>
      <c r="H204" s="12">
        <v>220.4</v>
      </c>
      <c r="I204" s="12">
        <v>512</v>
      </c>
    </row>
    <row r="205" spans="1:9" ht="11.1" customHeight="1" x14ac:dyDescent="0.2">
      <c r="B205" s="37" t="s">
        <v>52</v>
      </c>
      <c r="C205" s="37"/>
      <c r="D205" s="11">
        <v>200</v>
      </c>
      <c r="E205" s="12">
        <v>0.68</v>
      </c>
      <c r="F205" s="12">
        <v>0.28000000000000003</v>
      </c>
      <c r="G205" s="12">
        <v>27.62</v>
      </c>
      <c r="H205" s="12">
        <v>68.599999999999994</v>
      </c>
      <c r="I205" s="12">
        <v>705</v>
      </c>
    </row>
    <row r="206" spans="1:9" ht="11.1" customHeight="1" x14ac:dyDescent="0.2">
      <c r="B206" s="37" t="s">
        <v>47</v>
      </c>
      <c r="C206" s="37"/>
      <c r="D206" s="11">
        <v>100</v>
      </c>
      <c r="E206" s="12">
        <v>0.4</v>
      </c>
      <c r="F206" s="12">
        <v>0.4</v>
      </c>
      <c r="G206" s="12">
        <v>9.8000000000000007</v>
      </c>
      <c r="H206" s="12">
        <v>73.3</v>
      </c>
      <c r="I206" s="12">
        <v>976</v>
      </c>
    </row>
    <row r="207" spans="1:9" ht="11.1" customHeight="1" x14ac:dyDescent="0.2">
      <c r="B207" s="37" t="s">
        <v>27</v>
      </c>
      <c r="C207" s="37"/>
      <c r="D207" s="11">
        <v>30</v>
      </c>
      <c r="E207" s="12">
        <v>3.21</v>
      </c>
      <c r="F207" s="12">
        <v>1.35</v>
      </c>
      <c r="G207" s="12">
        <v>13.05</v>
      </c>
      <c r="H207" s="12">
        <v>72.599999999999994</v>
      </c>
      <c r="I207" s="12">
        <v>897</v>
      </c>
    </row>
    <row r="208" spans="1:9" ht="11.1" customHeight="1" x14ac:dyDescent="0.2">
      <c r="B208" s="37" t="s">
        <v>28</v>
      </c>
      <c r="C208" s="37"/>
      <c r="D208" s="11">
        <v>30</v>
      </c>
      <c r="E208" s="12">
        <v>2.5499999999999998</v>
      </c>
      <c r="F208" s="12">
        <v>0.99</v>
      </c>
      <c r="G208" s="12">
        <v>14.55</v>
      </c>
      <c r="H208" s="12">
        <v>77.7</v>
      </c>
      <c r="I208" s="10" t="s">
        <v>29</v>
      </c>
    </row>
    <row r="209" spans="1:9" ht="11.1" customHeight="1" x14ac:dyDescent="0.2">
      <c r="A209" s="38" t="s">
        <v>30</v>
      </c>
      <c r="B209" s="38"/>
      <c r="C209" s="38"/>
      <c r="D209" s="11">
        <f>SUM(D201:D208)</f>
        <v>860</v>
      </c>
      <c r="E209" s="15">
        <f t="shared" ref="E209:H209" si="28">SUM(E201:E208)</f>
        <v>27.69</v>
      </c>
      <c r="F209" s="15">
        <f t="shared" si="28"/>
        <v>27.11</v>
      </c>
      <c r="G209" s="15">
        <f t="shared" si="28"/>
        <v>117.25999999999999</v>
      </c>
      <c r="H209" s="15">
        <f t="shared" si="28"/>
        <v>822.1</v>
      </c>
      <c r="I209" s="10"/>
    </row>
    <row r="210" spans="1:9" s="1" customFormat="1" ht="11.1" customHeight="1" x14ac:dyDescent="0.2">
      <c r="A210" s="38" t="s">
        <v>31</v>
      </c>
      <c r="B210" s="38"/>
      <c r="C210" s="38"/>
      <c r="D210" s="9">
        <f>D199+D209</f>
        <v>1360</v>
      </c>
      <c r="E210" s="9">
        <f t="shared" ref="E210:H210" si="29">E199+E209</f>
        <v>46.940000000000005</v>
      </c>
      <c r="F210" s="9">
        <f t="shared" si="29"/>
        <v>46.849999999999994</v>
      </c>
      <c r="G210" s="9">
        <f t="shared" si="29"/>
        <v>201.01</v>
      </c>
      <c r="H210" s="9">
        <f t="shared" si="29"/>
        <v>1409.1</v>
      </c>
      <c r="I210" s="10"/>
    </row>
    <row r="211" spans="1:9" ht="11.1" customHeight="1" x14ac:dyDescent="0.2">
      <c r="A211" s="38" t="s">
        <v>89</v>
      </c>
      <c r="B211" s="38"/>
      <c r="C211" s="38"/>
      <c r="D211" s="9">
        <f>D23+D43+D64+D85+D104+D125+D146+D166+D187+D210</f>
        <v>12726</v>
      </c>
      <c r="E211" s="9">
        <f t="shared" ref="E211:H211" si="30">E23+E43+E64+E85+E104+E125+E146+E166+E187+E210</f>
        <v>462.05</v>
      </c>
      <c r="F211" s="9">
        <f t="shared" si="30"/>
        <v>473.29999999999995</v>
      </c>
      <c r="G211" s="9">
        <f t="shared" si="30"/>
        <v>2009.1599999999999</v>
      </c>
      <c r="H211" s="9">
        <f t="shared" si="30"/>
        <v>14101.499999999998</v>
      </c>
      <c r="I211" s="10"/>
    </row>
    <row r="212" spans="1:9" ht="11.1" customHeight="1" x14ac:dyDescent="0.2">
      <c r="A212" s="38" t="s">
        <v>90</v>
      </c>
      <c r="B212" s="38"/>
      <c r="C212" s="38"/>
      <c r="D212" s="9">
        <f>D211/10</f>
        <v>1272.5999999999999</v>
      </c>
      <c r="E212" s="9">
        <f t="shared" ref="E212:H212" si="31">E211/10</f>
        <v>46.204999999999998</v>
      </c>
      <c r="F212" s="9">
        <f t="shared" si="31"/>
        <v>47.33</v>
      </c>
      <c r="G212" s="9">
        <f t="shared" si="31"/>
        <v>200.916</v>
      </c>
      <c r="H212" s="9">
        <f t="shared" si="31"/>
        <v>1410.1499999999999</v>
      </c>
      <c r="I212" s="10"/>
    </row>
    <row r="213" spans="1:9" ht="11.1" customHeight="1" x14ac:dyDescent="0.2"/>
    <row r="214" spans="1:9" ht="11.1" customHeight="1" x14ac:dyDescent="0.2">
      <c r="A214" s="2" t="s">
        <v>91</v>
      </c>
      <c r="B214" s="39" t="s">
        <v>92</v>
      </c>
      <c r="C214" s="39"/>
      <c r="F214" s="2" t="s">
        <v>93</v>
      </c>
      <c r="G214" s="1" t="s">
        <v>94</v>
      </c>
    </row>
    <row r="217" spans="1:9" s="17" customFormat="1" ht="11.4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</row>
    <row r="218" spans="1:9" s="17" customFormat="1" ht="11.45" customHeight="1" x14ac:dyDescent="0.2">
      <c r="A218" s="16"/>
      <c r="B218" s="16"/>
      <c r="C218" s="16"/>
      <c r="D218" s="16">
        <f>D12+D33+D54+D75+D96+D115+D137+D156+D178+D199</f>
        <v>5106</v>
      </c>
      <c r="E218" s="16">
        <f t="shared" ref="E218:H218" si="32">E12+E33+E54+E75+E96+E115+E137+E156+E178+E199</f>
        <v>192.58999999999997</v>
      </c>
      <c r="F218" s="16">
        <f t="shared" si="32"/>
        <v>197.18000000000004</v>
      </c>
      <c r="G218" s="16">
        <f t="shared" si="32"/>
        <v>836.2600000000001</v>
      </c>
      <c r="H218" s="16">
        <f t="shared" si="32"/>
        <v>5874.6999999999989</v>
      </c>
      <c r="I218" s="16"/>
    </row>
    <row r="219" spans="1:9" s="17" customFormat="1" ht="11.45" customHeight="1" x14ac:dyDescent="0.2">
      <c r="A219" s="16"/>
      <c r="B219" s="16"/>
      <c r="C219" s="16"/>
      <c r="D219" s="16">
        <f>D218/10</f>
        <v>510.6</v>
      </c>
      <c r="E219" s="16">
        <f t="shared" ref="E219:H219" si="33">E218/10</f>
        <v>19.258999999999997</v>
      </c>
      <c r="F219" s="16">
        <f t="shared" si="33"/>
        <v>19.718000000000004</v>
      </c>
      <c r="G219" s="16">
        <f t="shared" si="33"/>
        <v>83.626000000000005</v>
      </c>
      <c r="H219" s="16">
        <f t="shared" si="33"/>
        <v>587.46999999999991</v>
      </c>
      <c r="I219" s="16"/>
    </row>
    <row r="220" spans="1:9" s="17" customFormat="1" ht="11.45" customHeight="1" x14ac:dyDescent="0.2">
      <c r="A220" s="16"/>
      <c r="B220" s="16"/>
      <c r="C220" s="16"/>
      <c r="D220" s="16"/>
      <c r="E220" s="16">
        <v>19.25</v>
      </c>
      <c r="F220" s="16">
        <v>19.75</v>
      </c>
      <c r="G220" s="16">
        <v>83.75</v>
      </c>
      <c r="H220" s="16">
        <v>587.5</v>
      </c>
      <c r="I220" s="16"/>
    </row>
    <row r="221" spans="1:9" s="17" customFormat="1" ht="11.4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</row>
    <row r="222" spans="1:9" s="17" customFormat="1" ht="11.45" customHeight="1" x14ac:dyDescent="0.2">
      <c r="A222" s="16"/>
      <c r="B222" s="16"/>
      <c r="C222" s="16"/>
      <c r="D222" s="16">
        <f>D22+D42+D63+D84+D103+D124+D145+D165+D186+D209</f>
        <v>7620</v>
      </c>
      <c r="E222" s="16">
        <f t="shared" ref="E222:H222" si="34">E22+E42+E63+E84+E103+E124+E145+E165+E186+E209</f>
        <v>269.45999999999998</v>
      </c>
      <c r="F222" s="16">
        <f t="shared" si="34"/>
        <v>276.12</v>
      </c>
      <c r="G222" s="16">
        <f t="shared" si="34"/>
        <v>1172.9000000000001</v>
      </c>
      <c r="H222" s="16">
        <f t="shared" si="34"/>
        <v>8226.8000000000011</v>
      </c>
      <c r="I222" s="16"/>
    </row>
    <row r="223" spans="1:9" s="17" customFormat="1" ht="11.45" customHeight="1" x14ac:dyDescent="0.2">
      <c r="A223" s="16"/>
      <c r="B223" s="16"/>
      <c r="C223" s="16"/>
      <c r="D223" s="16">
        <f>D222/10</f>
        <v>762</v>
      </c>
      <c r="E223" s="16">
        <f t="shared" ref="E223:H223" si="35">E222/10</f>
        <v>26.945999999999998</v>
      </c>
      <c r="F223" s="16">
        <f t="shared" si="35"/>
        <v>27.612000000000002</v>
      </c>
      <c r="G223" s="16">
        <f t="shared" si="35"/>
        <v>117.29</v>
      </c>
      <c r="H223" s="16">
        <f t="shared" si="35"/>
        <v>822.68000000000006</v>
      </c>
      <c r="I223" s="16"/>
    </row>
    <row r="224" spans="1:9" s="17" customFormat="1" ht="11.45" customHeight="1" x14ac:dyDescent="0.2">
      <c r="A224" s="16"/>
      <c r="B224" s="16"/>
      <c r="C224" s="16"/>
      <c r="D224" s="16"/>
      <c r="E224" s="16">
        <v>26.95</v>
      </c>
      <c r="F224" s="16">
        <v>27.65</v>
      </c>
      <c r="G224" s="16">
        <v>117.25</v>
      </c>
      <c r="H224" s="16">
        <v>822.5</v>
      </c>
      <c r="I224" s="16"/>
    </row>
    <row r="225" spans="1:9" s="17" customFormat="1" ht="11.4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</row>
  </sheetData>
  <mergeCells count="234"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16:C16"/>
    <mergeCell ref="B17:C17"/>
    <mergeCell ref="B18:C18"/>
    <mergeCell ref="B19:C19"/>
    <mergeCell ref="B20:C20"/>
    <mergeCell ref="B21:C21"/>
    <mergeCell ref="A22:C22"/>
    <mergeCell ref="A23:C23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A26:A27"/>
    <mergeCell ref="B26:C27"/>
    <mergeCell ref="D26:D27"/>
    <mergeCell ref="E26:G26"/>
    <mergeCell ref="H26:H27"/>
    <mergeCell ref="I26:I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A43:C43"/>
    <mergeCell ref="A46:A47"/>
    <mergeCell ref="B46:C47"/>
    <mergeCell ref="D46:D47"/>
    <mergeCell ref="E46:G46"/>
    <mergeCell ref="H46:H47"/>
    <mergeCell ref="I46:I47"/>
    <mergeCell ref="B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3:C63"/>
    <mergeCell ref="A64:C64"/>
    <mergeCell ref="A67:A68"/>
    <mergeCell ref="B67:C68"/>
    <mergeCell ref="D67:D68"/>
    <mergeCell ref="E67:G67"/>
    <mergeCell ref="H67:H68"/>
    <mergeCell ref="I67:I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C84"/>
    <mergeCell ref="A85:C85"/>
    <mergeCell ref="A88:A89"/>
    <mergeCell ref="B88:C89"/>
    <mergeCell ref="D88:D89"/>
    <mergeCell ref="E88:G88"/>
    <mergeCell ref="H88:H89"/>
    <mergeCell ref="I88:I89"/>
    <mergeCell ref="B90:C90"/>
    <mergeCell ref="B91:C91"/>
    <mergeCell ref="B92:C92"/>
    <mergeCell ref="B93:C93"/>
    <mergeCell ref="B94:C94"/>
    <mergeCell ref="B95:C95"/>
    <mergeCell ref="A96:C96"/>
    <mergeCell ref="B97:C97"/>
    <mergeCell ref="B98:C98"/>
    <mergeCell ref="B99:C99"/>
    <mergeCell ref="B100:C100"/>
    <mergeCell ref="B101:C101"/>
    <mergeCell ref="B102:C102"/>
    <mergeCell ref="A103:C103"/>
    <mergeCell ref="A104:C104"/>
    <mergeCell ref="A107:A108"/>
    <mergeCell ref="B107:C108"/>
    <mergeCell ref="D107:D108"/>
    <mergeCell ref="E107:G107"/>
    <mergeCell ref="H107:H108"/>
    <mergeCell ref="I107:I108"/>
    <mergeCell ref="B109:C109"/>
    <mergeCell ref="B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A124:C124"/>
    <mergeCell ref="A125:C125"/>
    <mergeCell ref="A128:A129"/>
    <mergeCell ref="B128:C129"/>
    <mergeCell ref="D128:D129"/>
    <mergeCell ref="E128:G128"/>
    <mergeCell ref="H128:H129"/>
    <mergeCell ref="I128:I129"/>
    <mergeCell ref="B130:C130"/>
    <mergeCell ref="B131:C131"/>
    <mergeCell ref="B132:C132"/>
    <mergeCell ref="B133:C133"/>
    <mergeCell ref="B134:C134"/>
    <mergeCell ref="B135:C135"/>
    <mergeCell ref="B136:C136"/>
    <mergeCell ref="A137:C137"/>
    <mergeCell ref="B138:C138"/>
    <mergeCell ref="B139:C139"/>
    <mergeCell ref="B140:C140"/>
    <mergeCell ref="B141:C141"/>
    <mergeCell ref="B142:C142"/>
    <mergeCell ref="B143:C143"/>
    <mergeCell ref="B144:C144"/>
    <mergeCell ref="A145:C145"/>
    <mergeCell ref="A146:C146"/>
    <mergeCell ref="A149:A150"/>
    <mergeCell ref="B149:C150"/>
    <mergeCell ref="D149:D150"/>
    <mergeCell ref="E149:G149"/>
    <mergeCell ref="H149:H150"/>
    <mergeCell ref="I149:I150"/>
    <mergeCell ref="B151:C151"/>
    <mergeCell ref="B152:C152"/>
    <mergeCell ref="B153:C153"/>
    <mergeCell ref="B154:C154"/>
    <mergeCell ref="B155:C155"/>
    <mergeCell ref="A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A165:C165"/>
    <mergeCell ref="A166:C166"/>
    <mergeCell ref="A169:A170"/>
    <mergeCell ref="B169:C170"/>
    <mergeCell ref="D169:D170"/>
    <mergeCell ref="E169:G169"/>
    <mergeCell ref="H169:H170"/>
    <mergeCell ref="I169:I170"/>
    <mergeCell ref="B171:C171"/>
    <mergeCell ref="B172:C172"/>
    <mergeCell ref="B173:C173"/>
    <mergeCell ref="B174:C174"/>
    <mergeCell ref="B175:C175"/>
    <mergeCell ref="B176:C176"/>
    <mergeCell ref="B177:C177"/>
    <mergeCell ref="A178:C178"/>
    <mergeCell ref="B179:C179"/>
    <mergeCell ref="B180:C180"/>
    <mergeCell ref="B181:C181"/>
    <mergeCell ref="B182:C182"/>
    <mergeCell ref="B183:C183"/>
    <mergeCell ref="B184:C184"/>
    <mergeCell ref="B185:C185"/>
    <mergeCell ref="A186:C186"/>
    <mergeCell ref="A187:C187"/>
    <mergeCell ref="A190:A191"/>
    <mergeCell ref="B190:C191"/>
    <mergeCell ref="D190:D191"/>
    <mergeCell ref="E190:G190"/>
    <mergeCell ref="H190:H191"/>
    <mergeCell ref="I190:I191"/>
    <mergeCell ref="B192:C192"/>
    <mergeCell ref="B193:C193"/>
    <mergeCell ref="B194:C194"/>
    <mergeCell ref="B195:C195"/>
    <mergeCell ref="B196:C196"/>
    <mergeCell ref="B206:C206"/>
    <mergeCell ref="B207:C207"/>
    <mergeCell ref="B208:C208"/>
    <mergeCell ref="A209:C209"/>
    <mergeCell ref="A210:C210"/>
    <mergeCell ref="A211:C211"/>
    <mergeCell ref="A212:C212"/>
    <mergeCell ref="B214:C214"/>
    <mergeCell ref="B197:C197"/>
    <mergeCell ref="B198:C198"/>
    <mergeCell ref="A199:C199"/>
    <mergeCell ref="B200:C200"/>
    <mergeCell ref="B201:C201"/>
    <mergeCell ref="B202:C202"/>
    <mergeCell ref="B203:C203"/>
    <mergeCell ref="B204:C204"/>
    <mergeCell ref="B205:C205"/>
  </mergeCells>
  <pageMargins left="0.39370078740157483" right="0.39370078740157483" top="0.39370078740157483" bottom="0.39370078740157483" header="0" footer="0"/>
  <pageSetup paperSize="9" pageOrder="overThenDown" orientation="portrait" r:id="rId1"/>
  <rowBreaks count="10" manualBreakCount="10">
    <brk id="23" max="16383" man="1"/>
    <brk id="43" max="16383" man="1"/>
    <brk id="64" max="16383" man="1"/>
    <brk id="85" max="16383" man="1"/>
    <brk id="104" max="16383" man="1"/>
    <brk id="125" max="16383" man="1"/>
    <brk id="146" max="16383" man="1"/>
    <brk id="166" max="16383" man="1"/>
    <brk id="187" max="16383" man="1"/>
    <brk id="2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915A-B198-4D33-AB06-CBE7795E459F}">
  <dimension ref="A1:I230"/>
  <sheetViews>
    <sheetView tabSelected="1" topLeftCell="A181" zoomScaleNormal="100" workbookViewId="0">
      <selection activeCell="B205" sqref="B205:C205"/>
    </sheetView>
  </sheetViews>
  <sheetFormatPr defaultRowHeight="11.25" x14ac:dyDescent="0.2"/>
  <cols>
    <col min="1" max="1" width="12.1640625" style="21" customWidth="1"/>
    <col min="2" max="2" width="12.83203125" style="21" customWidth="1"/>
    <col min="3" max="3" width="19.83203125" style="21" customWidth="1"/>
    <col min="4" max="4" width="10.5" style="21" customWidth="1"/>
    <col min="5" max="8" width="11.6640625" style="21" customWidth="1"/>
    <col min="9" max="9" width="12.6640625" style="21" customWidth="1"/>
  </cols>
  <sheetData>
    <row r="1" spans="1:9" x14ac:dyDescent="0.2">
      <c r="E1" s="47" t="s">
        <v>124</v>
      </c>
      <c r="F1" s="48"/>
      <c r="G1" s="48"/>
      <c r="H1" s="48"/>
      <c r="I1" s="48"/>
    </row>
    <row r="2" spans="1:9" ht="15.75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</row>
    <row r="3" spans="1:9" x14ac:dyDescent="0.2">
      <c r="A3" s="3" t="s">
        <v>110</v>
      </c>
      <c r="D3" s="4" t="s">
        <v>1</v>
      </c>
      <c r="E3" s="21" t="s">
        <v>2</v>
      </c>
      <c r="G3" s="4" t="s">
        <v>3</v>
      </c>
      <c r="H3" s="21" t="s">
        <v>4</v>
      </c>
    </row>
    <row r="4" spans="1:9" x14ac:dyDescent="0.2">
      <c r="A4" s="41" t="s">
        <v>5</v>
      </c>
      <c r="B4" s="41" t="s">
        <v>6</v>
      </c>
      <c r="C4" s="41"/>
      <c r="D4" s="41" t="s">
        <v>7</v>
      </c>
      <c r="E4" s="43" t="s">
        <v>8</v>
      </c>
      <c r="F4" s="43"/>
      <c r="G4" s="43"/>
      <c r="H4" s="41" t="s">
        <v>9</v>
      </c>
      <c r="I4" s="41" t="s">
        <v>10</v>
      </c>
    </row>
    <row r="5" spans="1:9" x14ac:dyDescent="0.2">
      <c r="A5" s="42"/>
      <c r="B5" s="44"/>
      <c r="C5" s="45"/>
      <c r="D5" s="42"/>
      <c r="E5" s="19" t="s">
        <v>11</v>
      </c>
      <c r="F5" s="19" t="s">
        <v>12</v>
      </c>
      <c r="G5" s="19" t="s">
        <v>13</v>
      </c>
      <c r="H5" s="42"/>
      <c r="I5" s="42"/>
    </row>
    <row r="6" spans="1:9" x14ac:dyDescent="0.2">
      <c r="A6" s="6" t="s">
        <v>14</v>
      </c>
      <c r="B6" s="40"/>
      <c r="C6" s="40"/>
      <c r="D6" s="20"/>
      <c r="E6" s="20"/>
      <c r="F6" s="20"/>
      <c r="G6" s="20"/>
      <c r="H6" s="20"/>
      <c r="I6" s="8"/>
    </row>
    <row r="7" spans="1:9" ht="22.5" customHeight="1" x14ac:dyDescent="0.2">
      <c r="B7" s="51" t="s">
        <v>129</v>
      </c>
      <c r="C7" s="51"/>
      <c r="D7" s="11">
        <v>200</v>
      </c>
      <c r="E7" s="12">
        <v>15.72</v>
      </c>
      <c r="F7" s="12">
        <v>16.440000000000001</v>
      </c>
      <c r="G7" s="12">
        <v>47.83</v>
      </c>
      <c r="H7" s="12">
        <v>280.10000000000002</v>
      </c>
      <c r="I7" s="12">
        <v>235.05</v>
      </c>
    </row>
    <row r="8" spans="1:9" x14ac:dyDescent="0.2">
      <c r="B8" s="37" t="s">
        <v>95</v>
      </c>
      <c r="C8" s="37"/>
      <c r="D8" s="11">
        <v>50</v>
      </c>
      <c r="E8" s="12">
        <v>1.91</v>
      </c>
      <c r="F8" s="12">
        <v>2.38</v>
      </c>
      <c r="G8" s="12">
        <v>4.4400000000000004</v>
      </c>
      <c r="H8" s="12">
        <v>151.4</v>
      </c>
      <c r="I8" s="10" t="s">
        <v>15</v>
      </c>
    </row>
    <row r="9" spans="1:9" x14ac:dyDescent="0.2">
      <c r="B9" s="37" t="s">
        <v>111</v>
      </c>
      <c r="C9" s="37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x14ac:dyDescent="0.2">
      <c r="B10" s="37" t="s">
        <v>17</v>
      </c>
      <c r="C10" s="37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x14ac:dyDescent="0.2">
      <c r="B11" s="37" t="s">
        <v>18</v>
      </c>
      <c r="C11" s="37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x14ac:dyDescent="0.2">
      <c r="A12" s="38" t="s">
        <v>19</v>
      </c>
      <c r="B12" s="38"/>
      <c r="C12" s="38"/>
      <c r="D12" s="11">
        <f>SUM(D7:D11)</f>
        <v>500</v>
      </c>
      <c r="E12" s="11">
        <f t="shared" ref="E12:H12" si="0">SUM(E7:E11)</f>
        <v>19.25</v>
      </c>
      <c r="F12" s="11">
        <f t="shared" si="0"/>
        <v>19.75</v>
      </c>
      <c r="G12" s="11">
        <f t="shared" si="0"/>
        <v>83.75</v>
      </c>
      <c r="H12" s="11">
        <f t="shared" si="0"/>
        <v>587.5</v>
      </c>
      <c r="I12" s="10"/>
    </row>
    <row r="13" spans="1:9" x14ac:dyDescent="0.2">
      <c r="A13" s="6" t="s">
        <v>20</v>
      </c>
      <c r="B13" s="40"/>
      <c r="C13" s="40"/>
      <c r="D13" s="20"/>
      <c r="E13" s="20"/>
      <c r="F13" s="20"/>
      <c r="G13" s="20"/>
      <c r="H13" s="20"/>
      <c r="I13" s="8"/>
    </row>
    <row r="14" spans="1:9" ht="24" customHeight="1" x14ac:dyDescent="0.2">
      <c r="B14" s="51" t="s">
        <v>130</v>
      </c>
      <c r="C14" s="51"/>
      <c r="D14" s="11">
        <v>60</v>
      </c>
      <c r="E14" s="12">
        <v>0.48</v>
      </c>
      <c r="F14" s="12">
        <v>0.06</v>
      </c>
      <c r="G14" s="12">
        <v>1.68</v>
      </c>
      <c r="H14" s="12">
        <v>9</v>
      </c>
      <c r="I14" s="12">
        <v>836</v>
      </c>
    </row>
    <row r="15" spans="1:9" x14ac:dyDescent="0.2">
      <c r="B15" s="54" t="s">
        <v>96</v>
      </c>
      <c r="C15" s="54"/>
      <c r="D15" s="11">
        <v>200</v>
      </c>
      <c r="E15" s="12">
        <v>2.3199999999999998</v>
      </c>
      <c r="F15" s="12">
        <v>11.73</v>
      </c>
      <c r="G15" s="14">
        <v>27.72</v>
      </c>
      <c r="H15" s="14">
        <v>49.2</v>
      </c>
      <c r="I15" s="10" t="s">
        <v>22</v>
      </c>
    </row>
    <row r="16" spans="1:9" x14ac:dyDescent="0.2">
      <c r="A16" s="34"/>
      <c r="B16" s="50" t="s">
        <v>146</v>
      </c>
      <c r="C16" s="50"/>
      <c r="D16" s="32">
        <v>5</v>
      </c>
      <c r="E16" s="24">
        <v>1.1499999999999999</v>
      </c>
      <c r="F16" s="24">
        <v>1.1499999999999999</v>
      </c>
      <c r="G16" s="24">
        <v>0.04</v>
      </c>
      <c r="H16" s="24">
        <v>11.8</v>
      </c>
      <c r="I16" s="36">
        <v>1052</v>
      </c>
    </row>
    <row r="17" spans="1:9" ht="11.25" customHeight="1" x14ac:dyDescent="0.2">
      <c r="B17" s="50" t="s">
        <v>147</v>
      </c>
      <c r="C17" s="50"/>
      <c r="D17" s="23">
        <v>90</v>
      </c>
      <c r="E17" s="12">
        <v>12.5</v>
      </c>
      <c r="F17" s="12">
        <v>11.28</v>
      </c>
      <c r="G17" s="12">
        <v>19.989999999999998</v>
      </c>
      <c r="H17" s="12">
        <v>150.1</v>
      </c>
      <c r="I17" s="25">
        <v>14524.01</v>
      </c>
    </row>
    <row r="18" spans="1:9" ht="11.25" customHeight="1" x14ac:dyDescent="0.2">
      <c r="B18" s="50" t="s">
        <v>148</v>
      </c>
      <c r="C18" s="50"/>
      <c r="D18" s="11">
        <v>150</v>
      </c>
      <c r="E18" s="24">
        <v>3.7</v>
      </c>
      <c r="F18" s="24">
        <v>0.79</v>
      </c>
      <c r="G18" s="24">
        <v>5.0199999999999996</v>
      </c>
      <c r="H18" s="24">
        <v>299.8</v>
      </c>
      <c r="I18" s="25">
        <v>1000.02</v>
      </c>
    </row>
    <row r="19" spans="1:9" ht="23.25" customHeight="1" x14ac:dyDescent="0.2">
      <c r="B19" s="51" t="s">
        <v>140</v>
      </c>
      <c r="C19" s="51"/>
      <c r="D19" s="11">
        <v>100</v>
      </c>
      <c r="E19" s="12">
        <v>0.8</v>
      </c>
      <c r="F19" s="12">
        <v>0.2</v>
      </c>
      <c r="G19" s="12">
        <v>7.5</v>
      </c>
      <c r="H19" s="12">
        <v>38</v>
      </c>
      <c r="I19" s="12">
        <v>975</v>
      </c>
    </row>
    <row r="20" spans="1:9" ht="11.25" customHeight="1" x14ac:dyDescent="0.2">
      <c r="B20" s="51" t="s">
        <v>160</v>
      </c>
      <c r="C20" s="51"/>
      <c r="D20" s="11">
        <v>200</v>
      </c>
      <c r="E20" s="12">
        <v>0.24</v>
      </c>
      <c r="F20" s="12">
        <v>0.1</v>
      </c>
      <c r="G20" s="12">
        <v>27.7</v>
      </c>
      <c r="H20" s="12">
        <v>114.3</v>
      </c>
      <c r="I20" s="10" t="s">
        <v>26</v>
      </c>
    </row>
    <row r="21" spans="1:9" x14ac:dyDescent="0.2">
      <c r="B21" s="37" t="s">
        <v>27</v>
      </c>
      <c r="C21" s="37"/>
      <c r="D21" s="11">
        <v>30</v>
      </c>
      <c r="E21" s="12">
        <v>3.21</v>
      </c>
      <c r="F21" s="12">
        <v>1.35</v>
      </c>
      <c r="G21" s="12">
        <v>13.05</v>
      </c>
      <c r="H21" s="12">
        <v>72.599999999999994</v>
      </c>
      <c r="I21" s="12">
        <v>897</v>
      </c>
    </row>
    <row r="22" spans="1:9" x14ac:dyDescent="0.2">
      <c r="B22" s="37" t="s">
        <v>28</v>
      </c>
      <c r="C22" s="37"/>
      <c r="D22" s="11">
        <v>30</v>
      </c>
      <c r="E22" s="12">
        <v>2.5499999999999998</v>
      </c>
      <c r="F22" s="12">
        <v>0.99</v>
      </c>
      <c r="G22" s="12">
        <v>14.55</v>
      </c>
      <c r="H22" s="12">
        <v>77.7</v>
      </c>
      <c r="I22" s="10" t="s">
        <v>29</v>
      </c>
    </row>
    <row r="23" spans="1:9" x14ac:dyDescent="0.2">
      <c r="A23" s="38" t="s">
        <v>30</v>
      </c>
      <c r="B23" s="38"/>
      <c r="C23" s="38"/>
      <c r="D23" s="11">
        <f>SUM(D14:D22)</f>
        <v>865</v>
      </c>
      <c r="E23" s="11">
        <f t="shared" ref="E23:H23" si="1">SUM(E14:E22)</f>
        <v>26.95</v>
      </c>
      <c r="F23" s="11">
        <f t="shared" si="1"/>
        <v>27.65</v>
      </c>
      <c r="G23" s="11">
        <f t="shared" si="1"/>
        <v>117.24999999999999</v>
      </c>
      <c r="H23" s="11">
        <f t="shared" si="1"/>
        <v>822.5</v>
      </c>
      <c r="I23" s="10"/>
    </row>
    <row r="24" spans="1:9" x14ac:dyDescent="0.2">
      <c r="A24" s="38" t="s">
        <v>31</v>
      </c>
      <c r="B24" s="38"/>
      <c r="C24" s="38"/>
      <c r="D24" s="9">
        <f>D12+D23</f>
        <v>1365</v>
      </c>
      <c r="E24" s="9">
        <f t="shared" ref="E24:H24" si="2">E12+E23</f>
        <v>46.2</v>
      </c>
      <c r="F24" s="9">
        <f t="shared" si="2"/>
        <v>47.4</v>
      </c>
      <c r="G24" s="9">
        <f t="shared" si="2"/>
        <v>201</v>
      </c>
      <c r="H24" s="9">
        <f t="shared" si="2"/>
        <v>1410</v>
      </c>
      <c r="I24" s="10"/>
    </row>
    <row r="25" spans="1:9" x14ac:dyDescent="0.2">
      <c r="E25" s="18"/>
      <c r="F25" s="18"/>
      <c r="G25" s="18"/>
      <c r="H25" s="18"/>
      <c r="I25" s="4" t="s">
        <v>32</v>
      </c>
    </row>
    <row r="26" spans="1:9" x14ac:dyDescent="0.2">
      <c r="A26" s="3" t="s">
        <v>110</v>
      </c>
      <c r="D26" s="4" t="s">
        <v>1</v>
      </c>
      <c r="E26" s="13">
        <v>1</v>
      </c>
      <c r="G26" s="4" t="s">
        <v>3</v>
      </c>
      <c r="H26" s="21" t="s">
        <v>33</v>
      </c>
    </row>
    <row r="27" spans="1:9" x14ac:dyDescent="0.2">
      <c r="A27" s="41" t="s">
        <v>5</v>
      </c>
      <c r="B27" s="41" t="s">
        <v>6</v>
      </c>
      <c r="C27" s="41"/>
      <c r="D27" s="41" t="s">
        <v>7</v>
      </c>
      <c r="E27" s="43" t="s">
        <v>8</v>
      </c>
      <c r="F27" s="43"/>
      <c r="G27" s="43"/>
      <c r="H27" s="41" t="s">
        <v>9</v>
      </c>
      <c r="I27" s="41" t="s">
        <v>10</v>
      </c>
    </row>
    <row r="28" spans="1:9" x14ac:dyDescent="0.2">
      <c r="A28" s="42"/>
      <c r="B28" s="44"/>
      <c r="C28" s="45"/>
      <c r="D28" s="42"/>
      <c r="E28" s="19" t="s">
        <v>11</v>
      </c>
      <c r="F28" s="19" t="s">
        <v>12</v>
      </c>
      <c r="G28" s="19" t="s">
        <v>13</v>
      </c>
      <c r="H28" s="42"/>
      <c r="I28" s="42"/>
    </row>
    <row r="29" spans="1:9" x14ac:dyDescent="0.2">
      <c r="A29" s="6" t="s">
        <v>14</v>
      </c>
      <c r="B29" s="40"/>
      <c r="C29" s="40"/>
      <c r="D29" s="20"/>
      <c r="E29" s="20"/>
      <c r="F29" s="20"/>
      <c r="G29" s="20"/>
      <c r="H29" s="20"/>
      <c r="I29" s="8"/>
    </row>
    <row r="30" spans="1:9" x14ac:dyDescent="0.2">
      <c r="B30" s="37" t="s">
        <v>122</v>
      </c>
      <c r="C30" s="37"/>
      <c r="D30" s="11">
        <v>170</v>
      </c>
      <c r="E30" s="12">
        <v>13.55</v>
      </c>
      <c r="F30" s="12">
        <v>15.08</v>
      </c>
      <c r="G30" s="12">
        <v>9.35</v>
      </c>
      <c r="H30" s="12">
        <v>255.5</v>
      </c>
      <c r="I30" s="12">
        <v>891</v>
      </c>
    </row>
    <row r="31" spans="1:9" x14ac:dyDescent="0.2">
      <c r="B31" s="51" t="s">
        <v>131</v>
      </c>
      <c r="C31" s="51"/>
      <c r="D31" s="11">
        <v>100</v>
      </c>
      <c r="E31" s="12">
        <v>4.2</v>
      </c>
      <c r="F31" s="12">
        <v>3.8</v>
      </c>
      <c r="G31" s="12">
        <v>45.9</v>
      </c>
      <c r="H31" s="12">
        <v>200</v>
      </c>
      <c r="I31" s="12">
        <v>450.41</v>
      </c>
    </row>
    <row r="32" spans="1:9" x14ac:dyDescent="0.2">
      <c r="B32" s="37" t="s">
        <v>34</v>
      </c>
      <c r="C32" s="37"/>
      <c r="D32" s="11">
        <v>200</v>
      </c>
      <c r="E32" s="10">
        <v>0</v>
      </c>
      <c r="F32" s="10">
        <v>0</v>
      </c>
      <c r="G32" s="12">
        <v>16</v>
      </c>
      <c r="H32" s="12">
        <v>53.8</v>
      </c>
      <c r="I32" s="10" t="s">
        <v>35</v>
      </c>
    </row>
    <row r="33" spans="1:9" x14ac:dyDescent="0.2">
      <c r="B33" s="37" t="s">
        <v>18</v>
      </c>
      <c r="C33" s="37"/>
      <c r="D33" s="11">
        <v>30</v>
      </c>
      <c r="E33" s="12">
        <v>1.5</v>
      </c>
      <c r="F33" s="12">
        <v>0.87</v>
      </c>
      <c r="G33" s="12">
        <v>12.5</v>
      </c>
      <c r="H33" s="12">
        <v>78.2</v>
      </c>
      <c r="I33" s="12">
        <v>693</v>
      </c>
    </row>
    <row r="34" spans="1:9" x14ac:dyDescent="0.2">
      <c r="A34" s="38" t="s">
        <v>19</v>
      </c>
      <c r="B34" s="38"/>
      <c r="C34" s="38"/>
      <c r="D34" s="11">
        <f>SUM(D30:D33)</f>
        <v>500</v>
      </c>
      <c r="E34" s="11">
        <f t="shared" ref="E34:H34" si="3">SUM(E30:E33)</f>
        <v>19.25</v>
      </c>
      <c r="F34" s="11">
        <f t="shared" si="3"/>
        <v>19.75</v>
      </c>
      <c r="G34" s="11">
        <f t="shared" si="3"/>
        <v>83.75</v>
      </c>
      <c r="H34" s="11">
        <f t="shared" si="3"/>
        <v>587.5</v>
      </c>
      <c r="I34" s="10"/>
    </row>
    <row r="35" spans="1:9" x14ac:dyDescent="0.2">
      <c r="A35" s="6" t="s">
        <v>20</v>
      </c>
      <c r="B35" s="40"/>
      <c r="C35" s="40"/>
      <c r="D35" s="20"/>
      <c r="E35" s="20"/>
      <c r="F35" s="20"/>
      <c r="G35" s="20"/>
      <c r="H35" s="20"/>
      <c r="I35" s="8"/>
    </row>
    <row r="36" spans="1:9" x14ac:dyDescent="0.2">
      <c r="B36" s="37" t="s">
        <v>36</v>
      </c>
      <c r="C36" s="37"/>
      <c r="D36" s="11">
        <v>60</v>
      </c>
      <c r="E36" s="12">
        <v>0.66</v>
      </c>
      <c r="F36" s="12">
        <v>0.12</v>
      </c>
      <c r="G36" s="12">
        <v>2.33</v>
      </c>
      <c r="H36" s="12">
        <v>14.4</v>
      </c>
      <c r="I36" s="12">
        <v>835</v>
      </c>
    </row>
    <row r="37" spans="1:9" x14ac:dyDescent="0.2">
      <c r="B37" s="37" t="s">
        <v>37</v>
      </c>
      <c r="C37" s="37"/>
      <c r="D37" s="11">
        <v>200</v>
      </c>
      <c r="E37" s="12">
        <v>4.4400000000000004</v>
      </c>
      <c r="F37" s="12">
        <v>10.8</v>
      </c>
      <c r="G37" s="12">
        <v>12.3</v>
      </c>
      <c r="H37" s="12">
        <v>141.6</v>
      </c>
      <c r="I37" s="10" t="s">
        <v>38</v>
      </c>
    </row>
    <row r="38" spans="1:9" ht="24" customHeight="1" x14ac:dyDescent="0.2">
      <c r="B38" s="51" t="s">
        <v>132</v>
      </c>
      <c r="C38" s="51"/>
      <c r="D38" s="11">
        <v>90</v>
      </c>
      <c r="E38" s="12">
        <v>12.48</v>
      </c>
      <c r="F38" s="12">
        <v>9.26</v>
      </c>
      <c r="G38" s="12">
        <v>28.63</v>
      </c>
      <c r="H38" s="12">
        <v>201.5</v>
      </c>
      <c r="I38" s="12">
        <v>261.16000000000003</v>
      </c>
    </row>
    <row r="39" spans="1:9" x14ac:dyDescent="0.2">
      <c r="B39" s="37" t="s">
        <v>40</v>
      </c>
      <c r="C39" s="37"/>
      <c r="D39" s="11">
        <v>150</v>
      </c>
      <c r="E39" s="12">
        <v>3.26</v>
      </c>
      <c r="F39" s="12">
        <v>5.04</v>
      </c>
      <c r="G39" s="12">
        <v>22.03</v>
      </c>
      <c r="H39" s="12">
        <v>213</v>
      </c>
      <c r="I39" s="12">
        <v>995</v>
      </c>
    </row>
    <row r="40" spans="1:9" x14ac:dyDescent="0.2">
      <c r="B40" s="37" t="s">
        <v>41</v>
      </c>
      <c r="C40" s="37"/>
      <c r="D40" s="11">
        <v>200</v>
      </c>
      <c r="E40" s="12">
        <v>0.35</v>
      </c>
      <c r="F40" s="12">
        <v>0.09</v>
      </c>
      <c r="G40" s="12">
        <v>24.36</v>
      </c>
      <c r="H40" s="12">
        <v>101.7</v>
      </c>
      <c r="I40" s="12">
        <v>928</v>
      </c>
    </row>
    <row r="41" spans="1:9" x14ac:dyDescent="0.2">
      <c r="B41" s="37" t="s">
        <v>27</v>
      </c>
      <c r="C41" s="37"/>
      <c r="D41" s="11">
        <v>30</v>
      </c>
      <c r="E41" s="12">
        <v>3.21</v>
      </c>
      <c r="F41" s="12">
        <v>1.35</v>
      </c>
      <c r="G41" s="12">
        <v>13.05</v>
      </c>
      <c r="H41" s="12">
        <v>72.599999999999994</v>
      </c>
      <c r="I41" s="12">
        <v>897</v>
      </c>
    </row>
    <row r="42" spans="1:9" x14ac:dyDescent="0.2">
      <c r="B42" s="37" t="s">
        <v>28</v>
      </c>
      <c r="C42" s="37"/>
      <c r="D42" s="11">
        <v>30</v>
      </c>
      <c r="E42" s="12">
        <v>2.5499999999999998</v>
      </c>
      <c r="F42" s="12">
        <v>0.99</v>
      </c>
      <c r="G42" s="12">
        <v>14.55</v>
      </c>
      <c r="H42" s="12">
        <v>77.7</v>
      </c>
      <c r="I42" s="10" t="s">
        <v>29</v>
      </c>
    </row>
    <row r="43" spans="1:9" x14ac:dyDescent="0.2">
      <c r="A43" s="38" t="s">
        <v>30</v>
      </c>
      <c r="B43" s="38"/>
      <c r="C43" s="38"/>
      <c r="D43" s="11">
        <f>SUM(D36:D42)</f>
        <v>760</v>
      </c>
      <c r="E43" s="11">
        <f t="shared" ref="E43:H43" si="4">SUM(E36:E42)</f>
        <v>26.950000000000006</v>
      </c>
      <c r="F43" s="11">
        <f t="shared" si="4"/>
        <v>27.65</v>
      </c>
      <c r="G43" s="11">
        <f t="shared" si="4"/>
        <v>117.24999999999999</v>
      </c>
      <c r="H43" s="11">
        <f t="shared" si="4"/>
        <v>822.50000000000011</v>
      </c>
      <c r="I43" s="10"/>
    </row>
    <row r="44" spans="1:9" x14ac:dyDescent="0.2">
      <c r="A44" s="38" t="s">
        <v>31</v>
      </c>
      <c r="B44" s="38"/>
      <c r="C44" s="38"/>
      <c r="D44" s="9">
        <f>D34+D43</f>
        <v>1260</v>
      </c>
      <c r="E44" s="9">
        <f t="shared" ref="E44:H44" si="5">E34+E43</f>
        <v>46.2</v>
      </c>
      <c r="F44" s="9">
        <f t="shared" si="5"/>
        <v>47.4</v>
      </c>
      <c r="G44" s="9">
        <f t="shared" si="5"/>
        <v>201</v>
      </c>
      <c r="H44" s="9">
        <f t="shared" si="5"/>
        <v>1410</v>
      </c>
      <c r="I44" s="10"/>
    </row>
    <row r="45" spans="1:9" x14ac:dyDescent="0.2">
      <c r="E45" s="18"/>
      <c r="F45" s="18"/>
      <c r="G45" s="18"/>
      <c r="H45" s="18"/>
      <c r="I45" s="4" t="s">
        <v>42</v>
      </c>
    </row>
    <row r="46" spans="1:9" x14ac:dyDescent="0.2">
      <c r="A46" s="3" t="s">
        <v>110</v>
      </c>
      <c r="D46" s="4" t="s">
        <v>1</v>
      </c>
      <c r="E46" s="13">
        <v>1</v>
      </c>
      <c r="G46" s="4" t="s">
        <v>3</v>
      </c>
      <c r="H46" s="21" t="s">
        <v>43</v>
      </c>
    </row>
    <row r="47" spans="1:9" x14ac:dyDescent="0.2">
      <c r="A47" s="41" t="s">
        <v>5</v>
      </c>
      <c r="B47" s="41" t="s">
        <v>6</v>
      </c>
      <c r="C47" s="41"/>
      <c r="D47" s="41" t="s">
        <v>7</v>
      </c>
      <c r="E47" s="43" t="s">
        <v>8</v>
      </c>
      <c r="F47" s="43"/>
      <c r="G47" s="43"/>
      <c r="H47" s="41" t="s">
        <v>9</v>
      </c>
      <c r="I47" s="41" t="s">
        <v>10</v>
      </c>
    </row>
    <row r="48" spans="1:9" x14ac:dyDescent="0.2">
      <c r="A48" s="42"/>
      <c r="B48" s="44"/>
      <c r="C48" s="45"/>
      <c r="D48" s="42"/>
      <c r="E48" s="19" t="s">
        <v>11</v>
      </c>
      <c r="F48" s="19" t="s">
        <v>12</v>
      </c>
      <c r="G48" s="19" t="s">
        <v>13</v>
      </c>
      <c r="H48" s="42"/>
      <c r="I48" s="42"/>
    </row>
    <row r="49" spans="1:9" x14ac:dyDescent="0.2">
      <c r="A49" s="6" t="s">
        <v>14</v>
      </c>
      <c r="B49" s="40"/>
      <c r="C49" s="40"/>
      <c r="D49" s="20"/>
      <c r="E49" s="20"/>
      <c r="F49" s="20"/>
      <c r="G49" s="20"/>
      <c r="H49" s="20"/>
      <c r="I49" s="8"/>
    </row>
    <row r="50" spans="1:9" ht="11.25" customHeight="1" x14ac:dyDescent="0.2">
      <c r="B50" s="51" t="s">
        <v>133</v>
      </c>
      <c r="C50" s="51"/>
      <c r="D50" s="11">
        <v>150</v>
      </c>
      <c r="E50" s="12">
        <v>14.74</v>
      </c>
      <c r="F50" s="12">
        <v>17.48</v>
      </c>
      <c r="G50" s="12">
        <v>31.74</v>
      </c>
      <c r="H50" s="12">
        <v>298.39999999999998</v>
      </c>
      <c r="I50" s="25">
        <v>1025.05</v>
      </c>
    </row>
    <row r="51" spans="1:9" x14ac:dyDescent="0.2">
      <c r="B51" s="37" t="s">
        <v>46</v>
      </c>
      <c r="C51" s="37"/>
      <c r="D51" s="11">
        <v>200</v>
      </c>
      <c r="E51" s="12">
        <v>0.06</v>
      </c>
      <c r="F51" s="12">
        <v>0.01</v>
      </c>
      <c r="G51" s="12">
        <v>15.16</v>
      </c>
      <c r="H51" s="12">
        <v>59.9</v>
      </c>
      <c r="I51" s="12">
        <v>686</v>
      </c>
    </row>
    <row r="52" spans="1:9" ht="11.25" customHeight="1" x14ac:dyDescent="0.2">
      <c r="B52" s="52" t="s">
        <v>134</v>
      </c>
      <c r="C52" s="53"/>
      <c r="D52" s="11">
        <v>100</v>
      </c>
      <c r="E52" s="12">
        <v>0.4</v>
      </c>
      <c r="F52" s="12">
        <v>0.4</v>
      </c>
      <c r="G52" s="12">
        <v>9.8000000000000007</v>
      </c>
      <c r="H52" s="12">
        <v>73.3</v>
      </c>
      <c r="I52" s="12">
        <v>976</v>
      </c>
    </row>
    <row r="53" spans="1:9" x14ac:dyDescent="0.2">
      <c r="B53" s="37" t="s">
        <v>18</v>
      </c>
      <c r="C53" s="37"/>
      <c r="D53" s="11">
        <v>30</v>
      </c>
      <c r="E53" s="12">
        <v>1.5</v>
      </c>
      <c r="F53" s="12">
        <v>0.87</v>
      </c>
      <c r="G53" s="12">
        <v>12.5</v>
      </c>
      <c r="H53" s="12">
        <v>78.2</v>
      </c>
      <c r="I53" s="12">
        <v>693</v>
      </c>
    </row>
    <row r="54" spans="1:9" x14ac:dyDescent="0.2">
      <c r="B54" s="37" t="s">
        <v>28</v>
      </c>
      <c r="C54" s="37"/>
      <c r="D54" s="11">
        <v>30</v>
      </c>
      <c r="E54" s="12">
        <v>2.5499999999999998</v>
      </c>
      <c r="F54" s="12">
        <v>0.99</v>
      </c>
      <c r="G54" s="12">
        <v>14.55</v>
      </c>
      <c r="H54" s="12">
        <v>77.7</v>
      </c>
      <c r="I54" s="10" t="s">
        <v>29</v>
      </c>
    </row>
    <row r="55" spans="1:9" x14ac:dyDescent="0.2">
      <c r="A55" s="38" t="s">
        <v>19</v>
      </c>
      <c r="B55" s="38"/>
      <c r="C55" s="38"/>
      <c r="D55" s="11">
        <f>SUM(D50:D54)</f>
        <v>510</v>
      </c>
      <c r="E55" s="11">
        <f t="shared" ref="E55:H55" si="6">SUM(E50:E54)</f>
        <v>19.250000000000004</v>
      </c>
      <c r="F55" s="11">
        <f t="shared" si="6"/>
        <v>19.75</v>
      </c>
      <c r="G55" s="11">
        <f t="shared" si="6"/>
        <v>83.75</v>
      </c>
      <c r="H55" s="11">
        <f t="shared" si="6"/>
        <v>587.5</v>
      </c>
      <c r="I55" s="10"/>
    </row>
    <row r="56" spans="1:9" x14ac:dyDescent="0.2">
      <c r="A56" s="6" t="s">
        <v>20</v>
      </c>
      <c r="B56" s="40"/>
      <c r="C56" s="40"/>
      <c r="D56" s="20"/>
      <c r="E56" s="20"/>
      <c r="F56" s="20"/>
      <c r="G56" s="20"/>
      <c r="H56" s="20"/>
      <c r="I56" s="8"/>
    </row>
    <row r="57" spans="1:9" x14ac:dyDescent="0.2">
      <c r="B57" s="37" t="s">
        <v>48</v>
      </c>
      <c r="C57" s="37"/>
      <c r="D57" s="11">
        <v>200</v>
      </c>
      <c r="E57" s="12">
        <v>4.7</v>
      </c>
      <c r="F57" s="12">
        <v>4.43</v>
      </c>
      <c r="G57" s="12">
        <v>13.18</v>
      </c>
      <c r="H57" s="12">
        <v>130.30000000000001</v>
      </c>
      <c r="I57" s="12">
        <v>139</v>
      </c>
    </row>
    <row r="58" spans="1:9" ht="24" customHeight="1" x14ac:dyDescent="0.2">
      <c r="A58" s="34"/>
      <c r="B58" s="50" t="s">
        <v>146</v>
      </c>
      <c r="C58" s="50"/>
      <c r="D58" s="32">
        <v>5</v>
      </c>
      <c r="E58" s="24">
        <v>1.1499999999999999</v>
      </c>
      <c r="F58" s="24">
        <v>1.1499999999999999</v>
      </c>
      <c r="G58" s="24">
        <v>0.04</v>
      </c>
      <c r="H58" s="24">
        <v>11.8</v>
      </c>
      <c r="I58" s="36">
        <v>1052</v>
      </c>
    </row>
    <row r="59" spans="1:9" x14ac:dyDescent="0.2">
      <c r="B59" s="37" t="s">
        <v>49</v>
      </c>
      <c r="C59" s="37"/>
      <c r="D59" s="11">
        <v>10</v>
      </c>
      <c r="E59" s="12">
        <v>1.3</v>
      </c>
      <c r="F59" s="12">
        <v>0.16</v>
      </c>
      <c r="G59" s="12">
        <v>2.81</v>
      </c>
      <c r="H59" s="12">
        <v>25</v>
      </c>
      <c r="I59" s="12">
        <v>943</v>
      </c>
    </row>
    <row r="60" spans="1:9" ht="12" customHeight="1" x14ac:dyDescent="0.2">
      <c r="B60" s="57" t="s">
        <v>149</v>
      </c>
      <c r="C60" s="58"/>
      <c r="D60" s="11">
        <v>90</v>
      </c>
      <c r="E60" s="12">
        <v>9.76</v>
      </c>
      <c r="F60" s="12">
        <v>15.29</v>
      </c>
      <c r="G60" s="12">
        <v>18.899999999999999</v>
      </c>
      <c r="H60" s="12">
        <v>216.1</v>
      </c>
      <c r="I60" s="24" t="s">
        <v>150</v>
      </c>
    </row>
    <row r="61" spans="1:9" ht="23.25" customHeight="1" x14ac:dyDescent="0.2">
      <c r="B61" s="55" t="s">
        <v>24</v>
      </c>
      <c r="C61" s="56"/>
      <c r="D61" s="11">
        <v>150</v>
      </c>
      <c r="E61" s="12">
        <v>3.6</v>
      </c>
      <c r="F61" s="12">
        <v>4</v>
      </c>
      <c r="G61" s="12">
        <v>27.1</v>
      </c>
      <c r="H61" s="12">
        <v>220.4</v>
      </c>
      <c r="I61" s="12">
        <v>516</v>
      </c>
    </row>
    <row r="62" spans="1:9" x14ac:dyDescent="0.2">
      <c r="B62" s="37" t="s">
        <v>52</v>
      </c>
      <c r="C62" s="37"/>
      <c r="D62" s="11">
        <v>200</v>
      </c>
      <c r="E62" s="12">
        <v>0.68</v>
      </c>
      <c r="F62" s="12">
        <v>0.28000000000000003</v>
      </c>
      <c r="G62" s="12">
        <v>27.62</v>
      </c>
      <c r="H62" s="12">
        <v>68.599999999999994</v>
      </c>
      <c r="I62" s="12">
        <v>705</v>
      </c>
    </row>
    <row r="63" spans="1:9" x14ac:dyDescent="0.2">
      <c r="B63" s="37" t="s">
        <v>27</v>
      </c>
      <c r="C63" s="37"/>
      <c r="D63" s="11">
        <v>30</v>
      </c>
      <c r="E63" s="12">
        <v>3.21</v>
      </c>
      <c r="F63" s="12">
        <v>1.35</v>
      </c>
      <c r="G63" s="12">
        <v>13.05</v>
      </c>
      <c r="H63" s="12">
        <v>72.599999999999994</v>
      </c>
      <c r="I63" s="12">
        <v>897</v>
      </c>
    </row>
    <row r="64" spans="1:9" x14ac:dyDescent="0.2">
      <c r="B64" s="37" t="s">
        <v>28</v>
      </c>
      <c r="C64" s="37"/>
      <c r="D64" s="11">
        <v>30</v>
      </c>
      <c r="E64" s="12">
        <v>2.5499999999999998</v>
      </c>
      <c r="F64" s="12">
        <v>0.99</v>
      </c>
      <c r="G64" s="12">
        <v>14.55</v>
      </c>
      <c r="H64" s="12">
        <v>77.7</v>
      </c>
      <c r="I64" s="10" t="s">
        <v>29</v>
      </c>
    </row>
    <row r="65" spans="1:9" x14ac:dyDescent="0.2">
      <c r="A65" s="38" t="s">
        <v>30</v>
      </c>
      <c r="B65" s="38"/>
      <c r="C65" s="38"/>
      <c r="D65" s="11">
        <f>SUM(D57:D64)</f>
        <v>715</v>
      </c>
      <c r="E65" s="11">
        <f t="shared" ref="E65:H65" si="7">SUM(E57:E64)</f>
        <v>26.950000000000003</v>
      </c>
      <c r="F65" s="11">
        <f t="shared" si="7"/>
        <v>27.650000000000002</v>
      </c>
      <c r="G65" s="11">
        <f t="shared" si="7"/>
        <v>117.24999999999999</v>
      </c>
      <c r="H65" s="11">
        <f t="shared" si="7"/>
        <v>822.50000000000011</v>
      </c>
      <c r="I65" s="10"/>
    </row>
    <row r="66" spans="1:9" x14ac:dyDescent="0.2">
      <c r="A66" s="38" t="s">
        <v>31</v>
      </c>
      <c r="B66" s="38"/>
      <c r="C66" s="38"/>
      <c r="D66" s="9">
        <f>D55+D65</f>
        <v>1225</v>
      </c>
      <c r="E66" s="9">
        <f t="shared" ref="E66:H66" si="8">E55+E65</f>
        <v>46.2</v>
      </c>
      <c r="F66" s="9">
        <f t="shared" si="8"/>
        <v>47.400000000000006</v>
      </c>
      <c r="G66" s="9">
        <f t="shared" si="8"/>
        <v>201</v>
      </c>
      <c r="H66" s="9">
        <f t="shared" si="8"/>
        <v>1410</v>
      </c>
      <c r="I66" s="10"/>
    </row>
    <row r="67" spans="1:9" x14ac:dyDescent="0.2">
      <c r="E67" s="18"/>
      <c r="F67" s="18"/>
      <c r="G67" s="18"/>
      <c r="H67" s="18"/>
      <c r="I67" s="4" t="s">
        <v>53</v>
      </c>
    </row>
    <row r="68" spans="1:9" x14ac:dyDescent="0.2">
      <c r="A68" s="3" t="s">
        <v>110</v>
      </c>
      <c r="D68" s="4" t="s">
        <v>1</v>
      </c>
      <c r="E68" s="13">
        <v>1</v>
      </c>
      <c r="G68" s="4" t="s">
        <v>3</v>
      </c>
      <c r="H68" s="21" t="s">
        <v>54</v>
      </c>
    </row>
    <row r="69" spans="1:9" x14ac:dyDescent="0.2">
      <c r="A69" s="41" t="s">
        <v>5</v>
      </c>
      <c r="B69" s="41" t="s">
        <v>6</v>
      </c>
      <c r="C69" s="41"/>
      <c r="D69" s="41" t="s">
        <v>7</v>
      </c>
      <c r="E69" s="43" t="s">
        <v>8</v>
      </c>
      <c r="F69" s="43"/>
      <c r="G69" s="43"/>
      <c r="H69" s="41" t="s">
        <v>9</v>
      </c>
      <c r="I69" s="41" t="s">
        <v>10</v>
      </c>
    </row>
    <row r="70" spans="1:9" x14ac:dyDescent="0.2">
      <c r="A70" s="42"/>
      <c r="B70" s="44"/>
      <c r="C70" s="45"/>
      <c r="D70" s="42"/>
      <c r="E70" s="19" t="s">
        <v>11</v>
      </c>
      <c r="F70" s="19" t="s">
        <v>12</v>
      </c>
      <c r="G70" s="19" t="s">
        <v>13</v>
      </c>
      <c r="H70" s="42"/>
      <c r="I70" s="42"/>
    </row>
    <row r="71" spans="1:9" x14ac:dyDescent="0.2">
      <c r="A71" s="6" t="s">
        <v>14</v>
      </c>
      <c r="B71" s="40"/>
      <c r="C71" s="40"/>
      <c r="D71" s="20"/>
      <c r="E71" s="20"/>
      <c r="F71" s="20"/>
      <c r="G71" s="20"/>
      <c r="H71" s="20"/>
      <c r="I71" s="8"/>
    </row>
    <row r="72" spans="1:9" ht="24" customHeight="1" x14ac:dyDescent="0.2">
      <c r="B72" s="51" t="s">
        <v>135</v>
      </c>
      <c r="C72" s="51"/>
      <c r="D72" s="11">
        <v>200</v>
      </c>
      <c r="E72" s="12">
        <v>12.17</v>
      </c>
      <c r="F72" s="12">
        <v>14.16</v>
      </c>
      <c r="G72" s="12">
        <v>31.99</v>
      </c>
      <c r="H72" s="12">
        <v>243.9</v>
      </c>
      <c r="I72" s="12">
        <v>883</v>
      </c>
    </row>
    <row r="73" spans="1:9" x14ac:dyDescent="0.2">
      <c r="B73" s="37" t="s">
        <v>55</v>
      </c>
      <c r="C73" s="37"/>
      <c r="D73" s="11">
        <v>200</v>
      </c>
      <c r="E73" s="12">
        <v>1.36</v>
      </c>
      <c r="F73" s="12">
        <v>1.1000000000000001</v>
      </c>
      <c r="G73" s="12">
        <v>16</v>
      </c>
      <c r="H73" s="12">
        <v>115.1</v>
      </c>
      <c r="I73" s="12">
        <v>854</v>
      </c>
    </row>
    <row r="74" spans="1:9" x14ac:dyDescent="0.2">
      <c r="B74" s="37" t="s">
        <v>99</v>
      </c>
      <c r="C74" s="37"/>
      <c r="D74" s="11">
        <v>50</v>
      </c>
      <c r="E74" s="12">
        <v>4.2</v>
      </c>
      <c r="F74" s="12">
        <v>3.6</v>
      </c>
      <c r="G74" s="12">
        <v>19.98</v>
      </c>
      <c r="H74" s="12">
        <v>136.80000000000001</v>
      </c>
      <c r="I74" s="10" t="s">
        <v>56</v>
      </c>
    </row>
    <row r="75" spans="1:9" x14ac:dyDescent="0.2">
      <c r="B75" s="37" t="s">
        <v>111</v>
      </c>
      <c r="C75" s="37"/>
      <c r="D75" s="11">
        <v>20</v>
      </c>
      <c r="E75" s="12">
        <v>0.02</v>
      </c>
      <c r="F75" s="12">
        <v>0.02</v>
      </c>
      <c r="G75" s="12">
        <v>3.28</v>
      </c>
      <c r="H75" s="12">
        <v>13.5</v>
      </c>
      <c r="I75" s="10" t="s">
        <v>16</v>
      </c>
    </row>
    <row r="76" spans="1:9" x14ac:dyDescent="0.2">
      <c r="B76" s="37" t="s">
        <v>18</v>
      </c>
      <c r="C76" s="37"/>
      <c r="D76" s="11">
        <v>30</v>
      </c>
      <c r="E76" s="12">
        <v>1.5</v>
      </c>
      <c r="F76" s="12">
        <v>0.87</v>
      </c>
      <c r="G76" s="12">
        <v>12.5</v>
      </c>
      <c r="H76" s="12">
        <v>78.2</v>
      </c>
      <c r="I76" s="12">
        <v>693</v>
      </c>
    </row>
    <row r="77" spans="1:9" x14ac:dyDescent="0.2">
      <c r="A77" s="38" t="s">
        <v>19</v>
      </c>
      <c r="B77" s="38"/>
      <c r="C77" s="38"/>
      <c r="D77" s="11">
        <f>SUM(D72:D76)</f>
        <v>500</v>
      </c>
      <c r="E77" s="11">
        <f t="shared" ref="E77:H77" si="9">SUM(E72:E76)</f>
        <v>19.25</v>
      </c>
      <c r="F77" s="11">
        <f t="shared" si="9"/>
        <v>19.75</v>
      </c>
      <c r="G77" s="11">
        <f t="shared" si="9"/>
        <v>83.75</v>
      </c>
      <c r="H77" s="11">
        <f t="shared" si="9"/>
        <v>587.5</v>
      </c>
      <c r="I77" s="10"/>
    </row>
    <row r="78" spans="1:9" x14ac:dyDescent="0.2">
      <c r="A78" s="6" t="s">
        <v>20</v>
      </c>
      <c r="B78" s="40"/>
      <c r="C78" s="40"/>
      <c r="D78" s="20"/>
      <c r="E78" s="20"/>
      <c r="F78" s="20"/>
      <c r="G78" s="20"/>
      <c r="H78" s="20"/>
      <c r="I78" s="8"/>
    </row>
    <row r="79" spans="1:9" x14ac:dyDescent="0.2">
      <c r="B79" s="37" t="s">
        <v>57</v>
      </c>
      <c r="C79" s="37"/>
      <c r="D79" s="11">
        <v>60</v>
      </c>
      <c r="E79" s="12">
        <v>0.96</v>
      </c>
      <c r="F79" s="12">
        <v>3.05</v>
      </c>
      <c r="G79" s="12">
        <v>5.08</v>
      </c>
      <c r="H79" s="12">
        <v>52.9</v>
      </c>
      <c r="I79" s="10" t="s">
        <v>58</v>
      </c>
    </row>
    <row r="80" spans="1:9" ht="22.5" customHeight="1" x14ac:dyDescent="0.2">
      <c r="B80" s="37" t="s">
        <v>100</v>
      </c>
      <c r="C80" s="37"/>
      <c r="D80" s="11">
        <v>200</v>
      </c>
      <c r="E80" s="12">
        <v>2.16</v>
      </c>
      <c r="F80" s="12">
        <v>5.0999999999999996</v>
      </c>
      <c r="G80" s="12">
        <v>14.24</v>
      </c>
      <c r="H80" s="12">
        <v>91.3</v>
      </c>
      <c r="I80" s="10" t="s">
        <v>59</v>
      </c>
    </row>
    <row r="81" spans="1:9" ht="22.5" customHeight="1" x14ac:dyDescent="0.2">
      <c r="A81" s="34"/>
      <c r="B81" s="50" t="s">
        <v>146</v>
      </c>
      <c r="C81" s="50"/>
      <c r="D81" s="32">
        <v>5</v>
      </c>
      <c r="E81" s="24">
        <v>1.1499999999999999</v>
      </c>
      <c r="F81" s="24">
        <v>1.1499999999999999</v>
      </c>
      <c r="G81" s="24">
        <v>0.04</v>
      </c>
      <c r="H81" s="24">
        <v>11.8</v>
      </c>
      <c r="I81" s="36">
        <v>1052</v>
      </c>
    </row>
    <row r="82" spans="1:9" x14ac:dyDescent="0.2">
      <c r="B82" s="50" t="s">
        <v>159</v>
      </c>
      <c r="C82" s="50"/>
      <c r="D82" s="32">
        <v>90</v>
      </c>
      <c r="E82" s="24">
        <v>13.11</v>
      </c>
      <c r="F82" s="24">
        <v>10.15</v>
      </c>
      <c r="G82" s="24">
        <v>4.8499999999999996</v>
      </c>
      <c r="H82" s="24">
        <v>184.9</v>
      </c>
      <c r="I82" s="24">
        <v>437.06</v>
      </c>
    </row>
    <row r="83" spans="1:9" x14ac:dyDescent="0.2">
      <c r="A83" s="35"/>
      <c r="B83" s="50" t="s">
        <v>51</v>
      </c>
      <c r="C83" s="50"/>
      <c r="D83" s="32">
        <v>150</v>
      </c>
      <c r="E83" s="24">
        <v>3.57</v>
      </c>
      <c r="F83" s="24">
        <v>5.76</v>
      </c>
      <c r="G83" s="24">
        <v>37.74</v>
      </c>
      <c r="H83" s="24">
        <v>217</v>
      </c>
      <c r="I83" s="24">
        <v>512</v>
      </c>
    </row>
    <row r="84" spans="1:9" ht="11.25" customHeight="1" x14ac:dyDescent="0.2">
      <c r="B84" s="51" t="s">
        <v>160</v>
      </c>
      <c r="C84" s="51"/>
      <c r="D84" s="11">
        <v>200</v>
      </c>
      <c r="E84" s="12">
        <v>0.24</v>
      </c>
      <c r="F84" s="12">
        <v>0.1</v>
      </c>
      <c r="G84" s="12">
        <v>27.7</v>
      </c>
      <c r="H84" s="12">
        <v>114.3</v>
      </c>
      <c r="I84" s="10" t="s">
        <v>26</v>
      </c>
    </row>
    <row r="85" spans="1:9" x14ac:dyDescent="0.2">
      <c r="B85" s="37" t="s">
        <v>27</v>
      </c>
      <c r="C85" s="37"/>
      <c r="D85" s="11">
        <v>30</v>
      </c>
      <c r="E85" s="12">
        <v>3.21</v>
      </c>
      <c r="F85" s="12">
        <v>1.35</v>
      </c>
      <c r="G85" s="12">
        <v>13.05</v>
      </c>
      <c r="H85" s="12">
        <v>72.599999999999994</v>
      </c>
      <c r="I85" s="12">
        <v>897</v>
      </c>
    </row>
    <row r="86" spans="1:9" x14ac:dyDescent="0.2">
      <c r="B86" s="37" t="s">
        <v>28</v>
      </c>
      <c r="C86" s="37"/>
      <c r="D86" s="11">
        <v>30</v>
      </c>
      <c r="E86" s="12">
        <v>2.5499999999999998</v>
      </c>
      <c r="F86" s="12">
        <v>0.99</v>
      </c>
      <c r="G86" s="12">
        <v>14.55</v>
      </c>
      <c r="H86" s="12">
        <v>77.7</v>
      </c>
      <c r="I86" s="10" t="s">
        <v>29</v>
      </c>
    </row>
    <row r="87" spans="1:9" x14ac:dyDescent="0.2">
      <c r="A87" s="38" t="s">
        <v>30</v>
      </c>
      <c r="B87" s="38"/>
      <c r="C87" s="38"/>
      <c r="D87" s="11">
        <f>SUM(D79:D86)</f>
        <v>765</v>
      </c>
      <c r="E87" s="11">
        <f>SUM(E79:E86)</f>
        <v>26.95</v>
      </c>
      <c r="F87" s="11">
        <f>SUM(F79:F86)</f>
        <v>27.650000000000002</v>
      </c>
      <c r="G87" s="11">
        <f>SUM(G79:G86)</f>
        <v>117.25</v>
      </c>
      <c r="H87" s="11">
        <f>SUM(H79:H86)</f>
        <v>822.5</v>
      </c>
      <c r="I87" s="10"/>
    </row>
    <row r="88" spans="1:9" x14ac:dyDescent="0.2">
      <c r="A88" s="38" t="s">
        <v>31</v>
      </c>
      <c r="B88" s="38"/>
      <c r="C88" s="38"/>
      <c r="D88" s="9">
        <f>D77+D87</f>
        <v>1265</v>
      </c>
      <c r="E88" s="9">
        <f>E77+E87</f>
        <v>46.2</v>
      </c>
      <c r="F88" s="9">
        <f>F77+F87</f>
        <v>47.400000000000006</v>
      </c>
      <c r="G88" s="9">
        <f>G77+G87</f>
        <v>201</v>
      </c>
      <c r="H88" s="9">
        <f>H77+H87</f>
        <v>1410</v>
      </c>
      <c r="I88" s="10"/>
    </row>
    <row r="89" spans="1:9" x14ac:dyDescent="0.2">
      <c r="E89" s="18"/>
      <c r="F89" s="18"/>
      <c r="G89" s="18"/>
      <c r="H89" s="18"/>
      <c r="I89" s="4" t="s">
        <v>61</v>
      </c>
    </row>
    <row r="90" spans="1:9" x14ac:dyDescent="0.2">
      <c r="A90" s="3" t="s">
        <v>110</v>
      </c>
      <c r="D90" s="4" t="s">
        <v>1</v>
      </c>
      <c r="E90" s="13">
        <v>1</v>
      </c>
      <c r="G90" s="4" t="s">
        <v>3</v>
      </c>
      <c r="H90" s="21" t="s">
        <v>62</v>
      </c>
    </row>
    <row r="91" spans="1:9" x14ac:dyDescent="0.2">
      <c r="A91" s="41" t="s">
        <v>5</v>
      </c>
      <c r="B91" s="41" t="s">
        <v>6</v>
      </c>
      <c r="C91" s="41"/>
      <c r="D91" s="41" t="s">
        <v>7</v>
      </c>
      <c r="E91" s="43" t="s">
        <v>8</v>
      </c>
      <c r="F91" s="43"/>
      <c r="G91" s="43"/>
      <c r="H91" s="41" t="s">
        <v>9</v>
      </c>
      <c r="I91" s="41" t="s">
        <v>10</v>
      </c>
    </row>
    <row r="92" spans="1:9" x14ac:dyDescent="0.2">
      <c r="A92" s="42"/>
      <c r="B92" s="44"/>
      <c r="C92" s="45"/>
      <c r="D92" s="42"/>
      <c r="E92" s="19" t="s">
        <v>11</v>
      </c>
      <c r="F92" s="19" t="s">
        <v>12</v>
      </c>
      <c r="G92" s="19" t="s">
        <v>13</v>
      </c>
      <c r="H92" s="42"/>
      <c r="I92" s="42"/>
    </row>
    <row r="93" spans="1:9" x14ac:dyDescent="0.2">
      <c r="A93" s="6" t="s">
        <v>14</v>
      </c>
      <c r="B93" s="40"/>
      <c r="C93" s="40"/>
      <c r="D93" s="20"/>
      <c r="E93" s="20"/>
      <c r="F93" s="20"/>
      <c r="G93" s="20"/>
      <c r="H93" s="20"/>
      <c r="I93" s="8"/>
    </row>
    <row r="94" spans="1:9" ht="23.25" customHeight="1" x14ac:dyDescent="0.2">
      <c r="B94" s="51" t="s">
        <v>136</v>
      </c>
      <c r="C94" s="51"/>
      <c r="D94" s="11">
        <v>40</v>
      </c>
      <c r="E94" s="12">
        <v>5.58</v>
      </c>
      <c r="F94" s="12">
        <v>4.5</v>
      </c>
      <c r="G94" s="12">
        <v>13.71</v>
      </c>
      <c r="H94" s="12">
        <v>118.3</v>
      </c>
      <c r="I94" s="12">
        <v>810</v>
      </c>
    </row>
    <row r="95" spans="1:9" ht="11.25" customHeight="1" x14ac:dyDescent="0.2">
      <c r="B95" s="50" t="s">
        <v>151</v>
      </c>
      <c r="C95" s="50"/>
      <c r="D95" s="11">
        <v>90</v>
      </c>
      <c r="E95" s="12">
        <v>6.97</v>
      </c>
      <c r="F95" s="12">
        <v>9.59</v>
      </c>
      <c r="G95" s="12">
        <v>4.53</v>
      </c>
      <c r="H95" s="12">
        <v>127.3</v>
      </c>
      <c r="I95" s="24" t="s">
        <v>150</v>
      </c>
    </row>
    <row r="96" spans="1:9" x14ac:dyDescent="0.2">
      <c r="B96" s="37" t="s">
        <v>24</v>
      </c>
      <c r="C96" s="37"/>
      <c r="D96" s="11">
        <v>150</v>
      </c>
      <c r="E96" s="12">
        <v>3.24</v>
      </c>
      <c r="F96" s="12">
        <v>4.33</v>
      </c>
      <c r="G96" s="12">
        <v>30.95</v>
      </c>
      <c r="H96" s="12">
        <v>178.4</v>
      </c>
      <c r="I96" s="12">
        <v>516</v>
      </c>
    </row>
    <row r="97" spans="1:9" x14ac:dyDescent="0.2">
      <c r="B97" s="37" t="s">
        <v>46</v>
      </c>
      <c r="C97" s="37"/>
      <c r="D97" s="11">
        <v>200</v>
      </c>
      <c r="E97" s="12">
        <v>0.06</v>
      </c>
      <c r="F97" s="12">
        <v>0.01</v>
      </c>
      <c r="G97" s="12">
        <v>15.16</v>
      </c>
      <c r="H97" s="12">
        <v>59.9</v>
      </c>
      <c r="I97" s="12">
        <v>686</v>
      </c>
    </row>
    <row r="98" spans="1:9" x14ac:dyDescent="0.2">
      <c r="B98" s="37" t="s">
        <v>28</v>
      </c>
      <c r="C98" s="37"/>
      <c r="D98" s="11">
        <v>40</v>
      </c>
      <c r="E98" s="12">
        <v>3.4</v>
      </c>
      <c r="F98" s="12">
        <v>1.32</v>
      </c>
      <c r="G98" s="12">
        <v>19.399999999999999</v>
      </c>
      <c r="H98" s="12">
        <v>103.6</v>
      </c>
      <c r="I98" s="10" t="s">
        <v>29</v>
      </c>
    </row>
    <row r="99" spans="1:9" x14ac:dyDescent="0.2">
      <c r="A99" s="38" t="s">
        <v>19</v>
      </c>
      <c r="B99" s="38"/>
      <c r="C99" s="38"/>
      <c r="D99" s="11">
        <f>SUM(D94:D98)</f>
        <v>520</v>
      </c>
      <c r="E99" s="11">
        <f t="shared" ref="E99:H99" si="10">SUM(E94:E98)</f>
        <v>19.25</v>
      </c>
      <c r="F99" s="11">
        <f t="shared" si="10"/>
        <v>19.750000000000004</v>
      </c>
      <c r="G99" s="11">
        <f t="shared" si="10"/>
        <v>83.75</v>
      </c>
      <c r="H99" s="11">
        <f t="shared" si="10"/>
        <v>587.5</v>
      </c>
      <c r="I99" s="10"/>
    </row>
    <row r="100" spans="1:9" x14ac:dyDescent="0.2">
      <c r="A100" s="6" t="s">
        <v>20</v>
      </c>
      <c r="B100" s="40"/>
      <c r="C100" s="40"/>
      <c r="D100" s="20"/>
      <c r="E100" s="20"/>
      <c r="F100" s="20"/>
      <c r="G100" s="20"/>
      <c r="H100" s="20"/>
      <c r="I100" s="8"/>
    </row>
    <row r="101" spans="1:9" x14ac:dyDescent="0.2">
      <c r="B101" s="37" t="s">
        <v>102</v>
      </c>
      <c r="C101" s="37"/>
      <c r="D101" s="11">
        <v>200</v>
      </c>
      <c r="E101" s="12">
        <v>1.32</v>
      </c>
      <c r="F101" s="12">
        <v>4.99</v>
      </c>
      <c r="G101" s="12">
        <v>6.03</v>
      </c>
      <c r="H101" s="12">
        <v>38.5</v>
      </c>
      <c r="I101" s="12">
        <v>124.17</v>
      </c>
    </row>
    <row r="102" spans="1:9" x14ac:dyDescent="0.2">
      <c r="A102" s="34"/>
      <c r="B102" s="50" t="s">
        <v>146</v>
      </c>
      <c r="C102" s="50"/>
      <c r="D102" s="32">
        <v>5</v>
      </c>
      <c r="E102" s="24">
        <v>1.1499999999999999</v>
      </c>
      <c r="F102" s="24">
        <v>1.1499999999999999</v>
      </c>
      <c r="G102" s="24">
        <v>0.04</v>
      </c>
      <c r="H102" s="24">
        <v>11.8</v>
      </c>
      <c r="I102" s="36">
        <v>1052</v>
      </c>
    </row>
    <row r="103" spans="1:9" ht="11.25" customHeight="1" x14ac:dyDescent="0.2">
      <c r="B103" s="51" t="s">
        <v>133</v>
      </c>
      <c r="C103" s="51"/>
      <c r="D103" s="11">
        <v>240</v>
      </c>
      <c r="E103" s="12">
        <v>18.600000000000001</v>
      </c>
      <c r="F103" s="12">
        <v>19.12</v>
      </c>
      <c r="G103" s="12">
        <v>68.73</v>
      </c>
      <c r="H103" s="12">
        <v>560.79999999999995</v>
      </c>
      <c r="I103" s="25">
        <v>1025.05</v>
      </c>
    </row>
    <row r="104" spans="1:9" x14ac:dyDescent="0.2">
      <c r="B104" s="37" t="s">
        <v>66</v>
      </c>
      <c r="C104" s="37"/>
      <c r="D104" s="11">
        <v>200</v>
      </c>
      <c r="E104" s="12">
        <v>0.12</v>
      </c>
      <c r="F104" s="12">
        <v>0.05</v>
      </c>
      <c r="G104" s="12">
        <v>14.85</v>
      </c>
      <c r="H104" s="12">
        <v>61.1</v>
      </c>
      <c r="I104" s="12">
        <v>930</v>
      </c>
    </row>
    <row r="105" spans="1:9" x14ac:dyDescent="0.2">
      <c r="B105" s="37" t="s">
        <v>27</v>
      </c>
      <c r="C105" s="37"/>
      <c r="D105" s="11">
        <v>30</v>
      </c>
      <c r="E105" s="12">
        <v>3.21</v>
      </c>
      <c r="F105" s="12">
        <v>1.35</v>
      </c>
      <c r="G105" s="12">
        <v>13.05</v>
      </c>
      <c r="H105" s="12">
        <v>72.599999999999994</v>
      </c>
      <c r="I105" s="12">
        <v>897</v>
      </c>
    </row>
    <row r="106" spans="1:9" x14ac:dyDescent="0.2">
      <c r="B106" s="37" t="s">
        <v>28</v>
      </c>
      <c r="C106" s="37"/>
      <c r="D106" s="11">
        <v>30</v>
      </c>
      <c r="E106" s="12">
        <v>2.5499999999999998</v>
      </c>
      <c r="F106" s="12">
        <v>0.99</v>
      </c>
      <c r="G106" s="12">
        <v>14.55</v>
      </c>
      <c r="H106" s="12">
        <v>77.7</v>
      </c>
      <c r="I106" s="10" t="s">
        <v>29</v>
      </c>
    </row>
    <row r="107" spans="1:9" x14ac:dyDescent="0.2">
      <c r="A107" s="38" t="s">
        <v>30</v>
      </c>
      <c r="B107" s="38"/>
      <c r="C107" s="38"/>
      <c r="D107" s="11">
        <f>SUM(D101:D106)</f>
        <v>705</v>
      </c>
      <c r="E107" s="11">
        <f t="shared" ref="E107:H107" si="11">SUM(E101:E106)</f>
        <v>26.950000000000003</v>
      </c>
      <c r="F107" s="11">
        <f t="shared" si="11"/>
        <v>27.650000000000002</v>
      </c>
      <c r="G107" s="11">
        <f t="shared" si="11"/>
        <v>117.25</v>
      </c>
      <c r="H107" s="11">
        <f t="shared" si="11"/>
        <v>822.5</v>
      </c>
      <c r="I107" s="10"/>
    </row>
    <row r="108" spans="1:9" x14ac:dyDescent="0.2">
      <c r="A108" s="38" t="s">
        <v>31</v>
      </c>
      <c r="B108" s="38"/>
      <c r="C108" s="38"/>
      <c r="D108" s="9">
        <f>D99+D107</f>
        <v>1225</v>
      </c>
      <c r="E108" s="9">
        <f t="shared" ref="E108:H108" si="12">E99+E107</f>
        <v>46.2</v>
      </c>
      <c r="F108" s="9">
        <f t="shared" si="12"/>
        <v>47.400000000000006</v>
      </c>
      <c r="G108" s="9">
        <f t="shared" si="12"/>
        <v>201</v>
      </c>
      <c r="H108" s="9">
        <f t="shared" si="12"/>
        <v>1410</v>
      </c>
      <c r="I108" s="10"/>
    </row>
    <row r="109" spans="1:9" x14ac:dyDescent="0.2">
      <c r="E109" s="18"/>
      <c r="F109" s="18"/>
      <c r="G109" s="18"/>
      <c r="H109" s="18"/>
      <c r="I109" s="4" t="s">
        <v>67</v>
      </c>
    </row>
    <row r="110" spans="1:9" x14ac:dyDescent="0.2">
      <c r="A110" s="3" t="s">
        <v>110</v>
      </c>
      <c r="D110" s="4" t="s">
        <v>1</v>
      </c>
      <c r="E110" s="13">
        <v>2</v>
      </c>
      <c r="G110" s="4" t="s">
        <v>3</v>
      </c>
      <c r="H110" s="21" t="s">
        <v>4</v>
      </c>
    </row>
    <row r="111" spans="1:9" x14ac:dyDescent="0.2">
      <c r="A111" s="41" t="s">
        <v>5</v>
      </c>
      <c r="B111" s="41" t="s">
        <v>6</v>
      </c>
      <c r="C111" s="41"/>
      <c r="D111" s="41" t="s">
        <v>7</v>
      </c>
      <c r="E111" s="43" t="s">
        <v>8</v>
      </c>
      <c r="F111" s="43"/>
      <c r="G111" s="43"/>
      <c r="H111" s="41" t="s">
        <v>9</v>
      </c>
      <c r="I111" s="41" t="s">
        <v>10</v>
      </c>
    </row>
    <row r="112" spans="1:9" x14ac:dyDescent="0.2">
      <c r="A112" s="42"/>
      <c r="B112" s="44"/>
      <c r="C112" s="45"/>
      <c r="D112" s="42"/>
      <c r="E112" s="19" t="s">
        <v>11</v>
      </c>
      <c r="F112" s="19" t="s">
        <v>12</v>
      </c>
      <c r="G112" s="19" t="s">
        <v>13</v>
      </c>
      <c r="H112" s="42"/>
      <c r="I112" s="42"/>
    </row>
    <row r="113" spans="1:9" x14ac:dyDescent="0.2">
      <c r="A113" s="6" t="s">
        <v>14</v>
      </c>
      <c r="B113" s="40"/>
      <c r="C113" s="40"/>
      <c r="D113" s="20"/>
      <c r="E113" s="20"/>
      <c r="F113" s="20"/>
      <c r="G113" s="20"/>
      <c r="H113" s="20"/>
      <c r="I113" s="8"/>
    </row>
    <row r="114" spans="1:9" x14ac:dyDescent="0.2">
      <c r="B114" s="37" t="s">
        <v>63</v>
      </c>
      <c r="C114" s="37"/>
      <c r="D114" s="11">
        <v>30</v>
      </c>
      <c r="E114" s="12">
        <v>4.1900000000000004</v>
      </c>
      <c r="F114" s="12">
        <v>3.38</v>
      </c>
      <c r="G114" s="12">
        <v>10.29</v>
      </c>
      <c r="H114" s="12">
        <v>88.7</v>
      </c>
      <c r="I114" s="12">
        <v>810</v>
      </c>
    </row>
    <row r="115" spans="1:9" ht="21.75" customHeight="1" x14ac:dyDescent="0.2">
      <c r="B115" s="51" t="s">
        <v>137</v>
      </c>
      <c r="C115" s="51"/>
      <c r="D115" s="11">
        <v>150</v>
      </c>
      <c r="E115" s="12">
        <v>9.94</v>
      </c>
      <c r="F115" s="12">
        <v>13.17</v>
      </c>
      <c r="G115" s="12">
        <v>39.35</v>
      </c>
      <c r="H115" s="12">
        <v>203.2</v>
      </c>
      <c r="I115" s="12">
        <v>848</v>
      </c>
    </row>
    <row r="116" spans="1:9" ht="22.5" customHeight="1" x14ac:dyDescent="0.2">
      <c r="B116" s="37" t="s">
        <v>68</v>
      </c>
      <c r="C116" s="37"/>
      <c r="D116" s="11">
        <v>125</v>
      </c>
      <c r="E116" s="12">
        <v>2.5099999999999998</v>
      </c>
      <c r="F116" s="12">
        <v>2.2000000000000002</v>
      </c>
      <c r="G116" s="12">
        <v>4.4000000000000004</v>
      </c>
      <c r="H116" s="12">
        <v>158</v>
      </c>
      <c r="I116" s="12">
        <v>935.04</v>
      </c>
    </row>
    <row r="117" spans="1:9" x14ac:dyDescent="0.2">
      <c r="B117" s="37" t="s">
        <v>46</v>
      </c>
      <c r="C117" s="37"/>
      <c r="D117" s="11">
        <v>200</v>
      </c>
      <c r="E117" s="12">
        <v>0.06</v>
      </c>
      <c r="F117" s="12">
        <v>0.01</v>
      </c>
      <c r="G117" s="12">
        <v>15.16</v>
      </c>
      <c r="H117" s="12">
        <v>59.9</v>
      </c>
      <c r="I117" s="12">
        <v>686</v>
      </c>
    </row>
    <row r="118" spans="1:9" x14ac:dyDescent="0.2">
      <c r="B118" s="37" t="s">
        <v>28</v>
      </c>
      <c r="C118" s="37"/>
      <c r="D118" s="11">
        <v>30</v>
      </c>
      <c r="E118" s="12">
        <v>2.5499999999999998</v>
      </c>
      <c r="F118" s="12">
        <v>0.99</v>
      </c>
      <c r="G118" s="12">
        <v>14.55</v>
      </c>
      <c r="H118" s="12">
        <v>77.7</v>
      </c>
      <c r="I118" s="10" t="s">
        <v>29</v>
      </c>
    </row>
    <row r="119" spans="1:9" x14ac:dyDescent="0.2">
      <c r="A119" s="38" t="s">
        <v>19</v>
      </c>
      <c r="B119" s="38"/>
      <c r="C119" s="38"/>
      <c r="D119" s="11">
        <f>SUM(D114:D118)</f>
        <v>535</v>
      </c>
      <c r="E119" s="11">
        <f t="shared" ref="E119:H119" si="13">SUM(E114:E118)</f>
        <v>19.25</v>
      </c>
      <c r="F119" s="11">
        <f t="shared" si="13"/>
        <v>19.75</v>
      </c>
      <c r="G119" s="11">
        <f t="shared" si="13"/>
        <v>83.75</v>
      </c>
      <c r="H119" s="11">
        <f t="shared" si="13"/>
        <v>587.5</v>
      </c>
      <c r="I119" s="10"/>
    </row>
    <row r="120" spans="1:9" x14ac:dyDescent="0.2">
      <c r="A120" s="6" t="s">
        <v>20</v>
      </c>
      <c r="B120" s="40"/>
      <c r="C120" s="40"/>
      <c r="D120" s="20"/>
      <c r="E120" s="20"/>
      <c r="F120" s="20"/>
      <c r="G120" s="20"/>
      <c r="H120" s="20"/>
      <c r="I120" s="8"/>
    </row>
    <row r="121" spans="1:9" x14ac:dyDescent="0.2">
      <c r="B121" s="37" t="s">
        <v>36</v>
      </c>
      <c r="C121" s="37"/>
      <c r="D121" s="11">
        <v>60</v>
      </c>
      <c r="E121" s="12">
        <v>0.66</v>
      </c>
      <c r="F121" s="12">
        <v>0.12</v>
      </c>
      <c r="G121" s="12">
        <v>2.33</v>
      </c>
      <c r="H121" s="12">
        <v>14.4</v>
      </c>
      <c r="I121" s="12">
        <v>835</v>
      </c>
    </row>
    <row r="122" spans="1:9" x14ac:dyDescent="0.2">
      <c r="B122" s="37" t="s">
        <v>69</v>
      </c>
      <c r="C122" s="37"/>
      <c r="D122" s="11">
        <v>200</v>
      </c>
      <c r="E122" s="12">
        <v>5.0599999999999996</v>
      </c>
      <c r="F122" s="12">
        <v>8.5399999999999991</v>
      </c>
      <c r="G122" s="12">
        <v>14.5</v>
      </c>
      <c r="H122" s="12">
        <v>156.30000000000001</v>
      </c>
      <c r="I122" s="12">
        <v>960</v>
      </c>
    </row>
    <row r="123" spans="1:9" x14ac:dyDescent="0.2">
      <c r="B123" s="37" t="s">
        <v>49</v>
      </c>
      <c r="C123" s="37"/>
      <c r="D123" s="11">
        <v>10</v>
      </c>
      <c r="E123" s="12">
        <v>1.3</v>
      </c>
      <c r="F123" s="12">
        <v>0.16</v>
      </c>
      <c r="G123" s="12">
        <v>2.81</v>
      </c>
      <c r="H123" s="12">
        <v>25</v>
      </c>
      <c r="I123" s="12">
        <v>943</v>
      </c>
    </row>
    <row r="124" spans="1:9" x14ac:dyDescent="0.2">
      <c r="B124" s="37" t="s">
        <v>103</v>
      </c>
      <c r="C124" s="37"/>
      <c r="D124" s="11">
        <v>240</v>
      </c>
      <c r="E124" s="12">
        <v>13.93</v>
      </c>
      <c r="F124" s="12">
        <v>16.39</v>
      </c>
      <c r="G124" s="12">
        <v>42.31</v>
      </c>
      <c r="H124" s="12">
        <v>362.2</v>
      </c>
      <c r="I124" s="24" t="s">
        <v>152</v>
      </c>
    </row>
    <row r="125" spans="1:9" ht="11.25" customHeight="1" x14ac:dyDescent="0.2">
      <c r="B125" s="51" t="s">
        <v>160</v>
      </c>
      <c r="C125" s="51"/>
      <c r="D125" s="11">
        <v>200</v>
      </c>
      <c r="E125" s="12">
        <v>0.24</v>
      </c>
      <c r="F125" s="12">
        <v>0.1</v>
      </c>
      <c r="G125" s="12">
        <v>27.7</v>
      </c>
      <c r="H125" s="12">
        <v>114.3</v>
      </c>
      <c r="I125" s="10" t="s">
        <v>26</v>
      </c>
    </row>
    <row r="126" spans="1:9" x14ac:dyDescent="0.2">
      <c r="B126" s="37" t="s">
        <v>27</v>
      </c>
      <c r="C126" s="37"/>
      <c r="D126" s="11">
        <v>30</v>
      </c>
      <c r="E126" s="12">
        <v>3.21</v>
      </c>
      <c r="F126" s="12">
        <v>1.35</v>
      </c>
      <c r="G126" s="12">
        <v>13.05</v>
      </c>
      <c r="H126" s="12">
        <v>72.599999999999994</v>
      </c>
      <c r="I126" s="12">
        <v>897</v>
      </c>
    </row>
    <row r="127" spans="1:9" x14ac:dyDescent="0.2">
      <c r="B127" s="37" t="s">
        <v>28</v>
      </c>
      <c r="C127" s="37"/>
      <c r="D127" s="11">
        <v>30</v>
      </c>
      <c r="E127" s="12">
        <v>2.5499999999999998</v>
      </c>
      <c r="F127" s="12">
        <v>0.99</v>
      </c>
      <c r="G127" s="12">
        <v>14.55</v>
      </c>
      <c r="H127" s="12">
        <v>77.7</v>
      </c>
      <c r="I127" s="10" t="s">
        <v>29</v>
      </c>
    </row>
    <row r="128" spans="1:9" x14ac:dyDescent="0.2">
      <c r="A128" s="38" t="s">
        <v>30</v>
      </c>
      <c r="B128" s="38"/>
      <c r="C128" s="38"/>
      <c r="D128" s="11">
        <f>SUM(D121:D127)</f>
        <v>770</v>
      </c>
      <c r="E128" s="11">
        <f t="shared" ref="E128:H128" si="14">SUM(E121:E127)</f>
        <v>26.95</v>
      </c>
      <c r="F128" s="11">
        <f t="shared" si="14"/>
        <v>27.650000000000002</v>
      </c>
      <c r="G128" s="11">
        <f t="shared" si="14"/>
        <v>117.25</v>
      </c>
      <c r="H128" s="11">
        <f t="shared" si="14"/>
        <v>822.5</v>
      </c>
      <c r="I128" s="10"/>
    </row>
    <row r="129" spans="1:9" x14ac:dyDescent="0.2">
      <c r="A129" s="38" t="s">
        <v>31</v>
      </c>
      <c r="B129" s="38"/>
      <c r="C129" s="38"/>
      <c r="D129" s="9">
        <f>D119+D128</f>
        <v>1305</v>
      </c>
      <c r="E129" s="9">
        <f t="shared" ref="E129:H129" si="15">E119+E128</f>
        <v>46.2</v>
      </c>
      <c r="F129" s="9">
        <f t="shared" si="15"/>
        <v>47.400000000000006</v>
      </c>
      <c r="G129" s="9">
        <f t="shared" si="15"/>
        <v>201</v>
      </c>
      <c r="H129" s="9">
        <f t="shared" si="15"/>
        <v>1410</v>
      </c>
      <c r="I129" s="10"/>
    </row>
    <row r="130" spans="1:9" x14ac:dyDescent="0.2">
      <c r="E130" s="18"/>
      <c r="F130" s="18"/>
      <c r="G130" s="18"/>
      <c r="H130" s="18"/>
      <c r="I130" s="4" t="s">
        <v>70</v>
      </c>
    </row>
    <row r="131" spans="1:9" x14ac:dyDescent="0.2">
      <c r="A131" s="3" t="s">
        <v>110</v>
      </c>
      <c r="D131" s="4" t="s">
        <v>1</v>
      </c>
      <c r="E131" s="13">
        <v>2</v>
      </c>
      <c r="G131" s="4" t="s">
        <v>3</v>
      </c>
      <c r="H131" s="21" t="s">
        <v>33</v>
      </c>
    </row>
    <row r="132" spans="1:9" x14ac:dyDescent="0.2">
      <c r="A132" s="41" t="s">
        <v>5</v>
      </c>
      <c r="B132" s="41" t="s">
        <v>6</v>
      </c>
      <c r="C132" s="41"/>
      <c r="D132" s="41" t="s">
        <v>7</v>
      </c>
      <c r="E132" s="43" t="s">
        <v>8</v>
      </c>
      <c r="F132" s="43"/>
      <c r="G132" s="43"/>
      <c r="H132" s="41" t="s">
        <v>9</v>
      </c>
      <c r="I132" s="41" t="s">
        <v>10</v>
      </c>
    </row>
    <row r="133" spans="1:9" x14ac:dyDescent="0.2">
      <c r="A133" s="42"/>
      <c r="B133" s="44"/>
      <c r="C133" s="45"/>
      <c r="D133" s="42"/>
      <c r="E133" s="19" t="s">
        <v>11</v>
      </c>
      <c r="F133" s="19" t="s">
        <v>12</v>
      </c>
      <c r="G133" s="19" t="s">
        <v>13</v>
      </c>
      <c r="H133" s="42"/>
      <c r="I133" s="42"/>
    </row>
    <row r="134" spans="1:9" x14ac:dyDescent="0.2">
      <c r="A134" s="6" t="s">
        <v>14</v>
      </c>
      <c r="B134" s="40"/>
      <c r="C134" s="40"/>
      <c r="D134" s="20"/>
      <c r="E134" s="20"/>
      <c r="F134" s="20"/>
      <c r="G134" s="20"/>
      <c r="H134" s="20"/>
      <c r="I134" s="8"/>
    </row>
    <row r="135" spans="1:9" ht="11.25" customHeight="1" x14ac:dyDescent="0.2">
      <c r="B135" s="50" t="s">
        <v>104</v>
      </c>
      <c r="C135" s="50"/>
      <c r="D135" s="11">
        <v>100</v>
      </c>
      <c r="E135" s="12">
        <v>11.52</v>
      </c>
      <c r="F135" s="12">
        <v>14.49</v>
      </c>
      <c r="G135" s="12">
        <v>9.52</v>
      </c>
      <c r="H135" s="12">
        <v>163.4</v>
      </c>
      <c r="I135" s="24" t="s">
        <v>153</v>
      </c>
    </row>
    <row r="136" spans="1:9" ht="11.25" customHeight="1" x14ac:dyDescent="0.2">
      <c r="B136" s="50" t="s">
        <v>154</v>
      </c>
      <c r="C136" s="50"/>
      <c r="D136" s="11">
        <v>120</v>
      </c>
      <c r="E136" s="12">
        <v>2.88</v>
      </c>
      <c r="F136" s="12">
        <v>3.2</v>
      </c>
      <c r="G136" s="12">
        <v>23.68</v>
      </c>
      <c r="H136" s="12">
        <v>176.4</v>
      </c>
      <c r="I136" s="24" t="s">
        <v>155</v>
      </c>
    </row>
    <row r="137" spans="1:9" x14ac:dyDescent="0.2">
      <c r="B137" s="37" t="s">
        <v>34</v>
      </c>
      <c r="C137" s="37"/>
      <c r="D137" s="11">
        <v>200</v>
      </c>
      <c r="E137" s="10">
        <v>0</v>
      </c>
      <c r="F137" s="10">
        <v>0</v>
      </c>
      <c r="G137" s="12">
        <v>16</v>
      </c>
      <c r="H137" s="12">
        <v>53.8</v>
      </c>
      <c r="I137" s="10" t="s">
        <v>35</v>
      </c>
    </row>
    <row r="138" spans="1:9" x14ac:dyDescent="0.2">
      <c r="B138" s="37" t="s">
        <v>18</v>
      </c>
      <c r="C138" s="37"/>
      <c r="D138" s="11">
        <v>30</v>
      </c>
      <c r="E138" s="12">
        <v>1.5</v>
      </c>
      <c r="F138" s="12">
        <v>0.87</v>
      </c>
      <c r="G138" s="12">
        <v>12.5</v>
      </c>
      <c r="H138" s="12">
        <v>78.2</v>
      </c>
      <c r="I138" s="12">
        <v>693</v>
      </c>
    </row>
    <row r="139" spans="1:9" x14ac:dyDescent="0.2">
      <c r="B139" s="37" t="s">
        <v>28</v>
      </c>
      <c r="C139" s="37"/>
      <c r="D139" s="11">
        <v>30</v>
      </c>
      <c r="E139" s="12">
        <v>2.5499999999999998</v>
      </c>
      <c r="F139" s="12">
        <v>0.99</v>
      </c>
      <c r="G139" s="12">
        <v>14.55</v>
      </c>
      <c r="H139" s="12">
        <v>77.7</v>
      </c>
      <c r="I139" s="10" t="s">
        <v>29</v>
      </c>
    </row>
    <row r="140" spans="1:9" ht="24" customHeight="1" x14ac:dyDescent="0.2">
      <c r="B140" s="51" t="s">
        <v>138</v>
      </c>
      <c r="C140" s="51"/>
      <c r="D140" s="11">
        <v>100</v>
      </c>
      <c r="E140" s="12">
        <v>0.8</v>
      </c>
      <c r="F140" s="12">
        <v>0.2</v>
      </c>
      <c r="G140" s="12">
        <v>7.5</v>
      </c>
      <c r="H140" s="12">
        <v>38</v>
      </c>
      <c r="I140" s="12">
        <v>975</v>
      </c>
    </row>
    <row r="141" spans="1:9" x14ac:dyDescent="0.2">
      <c r="A141" s="38" t="s">
        <v>19</v>
      </c>
      <c r="B141" s="38"/>
      <c r="C141" s="38"/>
      <c r="D141" s="11">
        <f>SUM(D135:D140)</f>
        <v>580</v>
      </c>
      <c r="E141" s="11">
        <f t="shared" ref="E141:H141" si="16">SUM(E135:E140)</f>
        <v>19.25</v>
      </c>
      <c r="F141" s="11">
        <f t="shared" si="16"/>
        <v>19.75</v>
      </c>
      <c r="G141" s="11">
        <f t="shared" si="16"/>
        <v>83.75</v>
      </c>
      <c r="H141" s="11">
        <f t="shared" si="16"/>
        <v>587.5</v>
      </c>
      <c r="I141" s="10"/>
    </row>
    <row r="142" spans="1:9" x14ac:dyDescent="0.2">
      <c r="A142" s="6" t="s">
        <v>20</v>
      </c>
      <c r="B142" s="40"/>
      <c r="C142" s="40"/>
      <c r="D142" s="20"/>
      <c r="E142" s="20"/>
      <c r="F142" s="20"/>
      <c r="G142" s="20"/>
      <c r="H142" s="20"/>
      <c r="I142" s="8"/>
    </row>
    <row r="143" spans="1:9" x14ac:dyDescent="0.2">
      <c r="B143" s="37" t="s">
        <v>37</v>
      </c>
      <c r="C143" s="37"/>
      <c r="D143" s="11">
        <v>200</v>
      </c>
      <c r="E143" s="12">
        <v>4.4400000000000004</v>
      </c>
      <c r="F143" s="12">
        <v>4.75</v>
      </c>
      <c r="G143" s="12">
        <v>12.3</v>
      </c>
      <c r="H143" s="12">
        <v>111.2</v>
      </c>
      <c r="I143" s="10" t="s">
        <v>38</v>
      </c>
    </row>
    <row r="144" spans="1:9" ht="23.25" customHeight="1" x14ac:dyDescent="0.2">
      <c r="B144" s="51" t="s">
        <v>139</v>
      </c>
      <c r="C144" s="51"/>
      <c r="D144" s="11">
        <v>100</v>
      </c>
      <c r="E144" s="12">
        <v>13.1</v>
      </c>
      <c r="F144" s="12">
        <v>14.86</v>
      </c>
      <c r="G144" s="12">
        <v>26.45</v>
      </c>
      <c r="H144" s="12">
        <v>288.10000000000002</v>
      </c>
      <c r="I144" s="10" t="s">
        <v>72</v>
      </c>
    </row>
    <row r="145" spans="1:9" x14ac:dyDescent="0.2">
      <c r="B145" s="37" t="s">
        <v>73</v>
      </c>
      <c r="C145" s="37"/>
      <c r="D145" s="11">
        <v>150</v>
      </c>
      <c r="E145" s="12">
        <v>3.3</v>
      </c>
      <c r="F145" s="12">
        <v>5.61</v>
      </c>
      <c r="G145" s="12">
        <v>26.9</v>
      </c>
      <c r="H145" s="12">
        <v>171.2</v>
      </c>
      <c r="I145" s="10" t="s">
        <v>74</v>
      </c>
    </row>
    <row r="146" spans="1:9" x14ac:dyDescent="0.2">
      <c r="B146" s="37" t="s">
        <v>41</v>
      </c>
      <c r="C146" s="37"/>
      <c r="D146" s="11">
        <v>200</v>
      </c>
      <c r="E146" s="12">
        <v>0.35</v>
      </c>
      <c r="F146" s="12">
        <v>0.09</v>
      </c>
      <c r="G146" s="12">
        <v>24</v>
      </c>
      <c r="H146" s="12">
        <v>101.7</v>
      </c>
      <c r="I146" s="12">
        <v>928</v>
      </c>
    </row>
    <row r="147" spans="1:9" x14ac:dyDescent="0.2">
      <c r="B147" s="37" t="s">
        <v>27</v>
      </c>
      <c r="C147" s="37"/>
      <c r="D147" s="11">
        <v>30</v>
      </c>
      <c r="E147" s="12">
        <v>3.21</v>
      </c>
      <c r="F147" s="12">
        <v>1.35</v>
      </c>
      <c r="G147" s="12">
        <v>13.05</v>
      </c>
      <c r="H147" s="12">
        <v>72.599999999999994</v>
      </c>
      <c r="I147" s="12">
        <v>897</v>
      </c>
    </row>
    <row r="148" spans="1:9" x14ac:dyDescent="0.2">
      <c r="B148" s="37" t="s">
        <v>28</v>
      </c>
      <c r="C148" s="37"/>
      <c r="D148" s="11">
        <v>30</v>
      </c>
      <c r="E148" s="12">
        <v>2.5499999999999998</v>
      </c>
      <c r="F148" s="12">
        <v>0.99</v>
      </c>
      <c r="G148" s="12">
        <v>14.55</v>
      </c>
      <c r="H148" s="12">
        <v>77.7</v>
      </c>
      <c r="I148" s="10" t="s">
        <v>29</v>
      </c>
    </row>
    <row r="149" spans="1:9" x14ac:dyDescent="0.2">
      <c r="A149" s="38" t="s">
        <v>30</v>
      </c>
      <c r="B149" s="38"/>
      <c r="C149" s="38"/>
      <c r="D149" s="11">
        <f>SUM(D143:D148)</f>
        <v>710</v>
      </c>
      <c r="E149" s="11">
        <f t="shared" ref="E149:H149" si="17">SUM(E143:E148)</f>
        <v>26.950000000000003</v>
      </c>
      <c r="F149" s="11">
        <f t="shared" si="17"/>
        <v>27.65</v>
      </c>
      <c r="G149" s="11">
        <f t="shared" si="17"/>
        <v>117.25</v>
      </c>
      <c r="H149" s="11">
        <f t="shared" si="17"/>
        <v>822.50000000000011</v>
      </c>
      <c r="I149" s="10"/>
    </row>
    <row r="150" spans="1:9" x14ac:dyDescent="0.2">
      <c r="A150" s="38" t="s">
        <v>31</v>
      </c>
      <c r="B150" s="38"/>
      <c r="C150" s="38"/>
      <c r="D150" s="9">
        <f>D141+D149</f>
        <v>1290</v>
      </c>
      <c r="E150" s="9">
        <f t="shared" ref="E150:H150" si="18">E141+E149</f>
        <v>46.2</v>
      </c>
      <c r="F150" s="9">
        <f t="shared" si="18"/>
        <v>47.4</v>
      </c>
      <c r="G150" s="9">
        <f t="shared" si="18"/>
        <v>201</v>
      </c>
      <c r="H150" s="9">
        <f t="shared" si="18"/>
        <v>1410</v>
      </c>
      <c r="I150" s="10"/>
    </row>
    <row r="151" spans="1:9" x14ac:dyDescent="0.2">
      <c r="E151" s="18"/>
      <c r="F151" s="18"/>
      <c r="G151" s="18"/>
      <c r="H151" s="18"/>
      <c r="I151" s="4" t="s">
        <v>75</v>
      </c>
    </row>
    <row r="152" spans="1:9" x14ac:dyDescent="0.2">
      <c r="A152" s="3" t="s">
        <v>110</v>
      </c>
      <c r="D152" s="4" t="s">
        <v>1</v>
      </c>
      <c r="E152" s="13">
        <v>2</v>
      </c>
      <c r="G152" s="4" t="s">
        <v>3</v>
      </c>
      <c r="H152" s="21" t="s">
        <v>43</v>
      </c>
    </row>
    <row r="153" spans="1:9" x14ac:dyDescent="0.2">
      <c r="A153" s="41" t="s">
        <v>5</v>
      </c>
      <c r="B153" s="41" t="s">
        <v>6</v>
      </c>
      <c r="C153" s="41"/>
      <c r="D153" s="41" t="s">
        <v>7</v>
      </c>
      <c r="E153" s="43" t="s">
        <v>8</v>
      </c>
      <c r="F153" s="43"/>
      <c r="G153" s="43"/>
      <c r="H153" s="41" t="s">
        <v>9</v>
      </c>
      <c r="I153" s="41" t="s">
        <v>10</v>
      </c>
    </row>
    <row r="154" spans="1:9" x14ac:dyDescent="0.2">
      <c r="A154" s="42"/>
      <c r="B154" s="44"/>
      <c r="C154" s="45"/>
      <c r="D154" s="42"/>
      <c r="E154" s="19" t="s">
        <v>11</v>
      </c>
      <c r="F154" s="19" t="s">
        <v>12</v>
      </c>
      <c r="G154" s="19" t="s">
        <v>13</v>
      </c>
      <c r="H154" s="42"/>
      <c r="I154" s="42"/>
    </row>
    <row r="155" spans="1:9" x14ac:dyDescent="0.2">
      <c r="A155" s="6" t="s">
        <v>14</v>
      </c>
      <c r="B155" s="40"/>
      <c r="C155" s="40"/>
      <c r="D155" s="20"/>
      <c r="E155" s="20"/>
      <c r="F155" s="20"/>
      <c r="G155" s="20"/>
      <c r="H155" s="20"/>
      <c r="I155" s="8"/>
    </row>
    <row r="156" spans="1:9" ht="24" customHeight="1" x14ac:dyDescent="0.2">
      <c r="B156" s="50" t="s">
        <v>156</v>
      </c>
      <c r="C156" s="50"/>
      <c r="D156" s="11">
        <v>205</v>
      </c>
      <c r="E156" s="12">
        <v>15.17</v>
      </c>
      <c r="F156" s="12">
        <v>15.72</v>
      </c>
      <c r="G156" s="12">
        <v>50.23</v>
      </c>
      <c r="H156" s="12">
        <v>303</v>
      </c>
      <c r="I156" s="24" t="s">
        <v>157</v>
      </c>
    </row>
    <row r="157" spans="1:9" ht="24.75" customHeight="1" x14ac:dyDescent="0.2">
      <c r="B157" s="59" t="s">
        <v>141</v>
      </c>
      <c r="C157" s="59"/>
      <c r="D157" s="11">
        <v>66</v>
      </c>
      <c r="E157" s="12">
        <v>2.52</v>
      </c>
      <c r="F157" s="12">
        <v>3.15</v>
      </c>
      <c r="G157" s="12">
        <v>5.86</v>
      </c>
      <c r="H157" s="12">
        <v>146.4</v>
      </c>
      <c r="I157" s="10" t="s">
        <v>76</v>
      </c>
    </row>
    <row r="158" spans="1:9" x14ac:dyDescent="0.2">
      <c r="B158" s="37" t="s">
        <v>46</v>
      </c>
      <c r="C158" s="37"/>
      <c r="D158" s="11">
        <v>200</v>
      </c>
      <c r="E158" s="12">
        <v>0.06</v>
      </c>
      <c r="F158" s="12">
        <v>0.01</v>
      </c>
      <c r="G158" s="12">
        <v>15.16</v>
      </c>
      <c r="H158" s="12">
        <v>59.9</v>
      </c>
      <c r="I158" s="12">
        <v>686</v>
      </c>
    </row>
    <row r="159" spans="1:9" x14ac:dyDescent="0.2">
      <c r="B159" s="37" t="s">
        <v>18</v>
      </c>
      <c r="C159" s="37"/>
      <c r="D159" s="11">
        <v>30</v>
      </c>
      <c r="E159" s="12">
        <v>1.5</v>
      </c>
      <c r="F159" s="12">
        <v>0.87</v>
      </c>
      <c r="G159" s="12">
        <v>12.5</v>
      </c>
      <c r="H159" s="12">
        <v>78.2</v>
      </c>
      <c r="I159" s="12">
        <v>693</v>
      </c>
    </row>
    <row r="160" spans="1:9" x14ac:dyDescent="0.2">
      <c r="A160" s="38" t="s">
        <v>19</v>
      </c>
      <c r="B160" s="38"/>
      <c r="C160" s="38"/>
      <c r="D160" s="11">
        <f>SUM(D156:D159)</f>
        <v>501</v>
      </c>
      <c r="E160" s="11">
        <f t="shared" ref="E160:H160" si="19">SUM(E156:E159)</f>
        <v>19.25</v>
      </c>
      <c r="F160" s="11">
        <f t="shared" si="19"/>
        <v>19.750000000000004</v>
      </c>
      <c r="G160" s="11">
        <f t="shared" si="19"/>
        <v>83.75</v>
      </c>
      <c r="H160" s="11">
        <f t="shared" si="19"/>
        <v>587.5</v>
      </c>
      <c r="I160" s="10"/>
    </row>
    <row r="161" spans="1:9" x14ac:dyDescent="0.2">
      <c r="A161" s="6" t="s">
        <v>20</v>
      </c>
      <c r="B161" s="40"/>
      <c r="C161" s="40"/>
      <c r="D161" s="20"/>
      <c r="E161" s="20"/>
      <c r="F161" s="20"/>
      <c r="G161" s="20"/>
      <c r="H161" s="20"/>
      <c r="I161" s="8"/>
    </row>
    <row r="162" spans="1:9" ht="21.75" customHeight="1" x14ac:dyDescent="0.2">
      <c r="B162" s="51" t="s">
        <v>130</v>
      </c>
      <c r="C162" s="51"/>
      <c r="D162" s="11">
        <v>60</v>
      </c>
      <c r="E162" s="12">
        <v>0.48</v>
      </c>
      <c r="F162" s="12">
        <v>0.06</v>
      </c>
      <c r="G162" s="12">
        <v>1.68</v>
      </c>
      <c r="H162" s="12">
        <v>9</v>
      </c>
      <c r="I162" s="12">
        <v>836</v>
      </c>
    </row>
    <row r="163" spans="1:9" ht="23.25" customHeight="1" x14ac:dyDescent="0.2">
      <c r="B163" s="46" t="s">
        <v>96</v>
      </c>
      <c r="C163" s="46"/>
      <c r="D163" s="26">
        <v>200</v>
      </c>
      <c r="E163" s="27">
        <v>0.83</v>
      </c>
      <c r="F163" s="27">
        <v>4.4400000000000004</v>
      </c>
      <c r="G163" s="28">
        <v>6.36</v>
      </c>
      <c r="H163" s="28">
        <v>142.1</v>
      </c>
      <c r="I163" s="10" t="s">
        <v>22</v>
      </c>
    </row>
    <row r="164" spans="1:9" ht="23.25" customHeight="1" x14ac:dyDescent="0.2">
      <c r="A164" s="34"/>
      <c r="B164" s="50" t="s">
        <v>146</v>
      </c>
      <c r="C164" s="50"/>
      <c r="D164" s="32">
        <v>5</v>
      </c>
      <c r="E164" s="24">
        <v>1.1499999999999999</v>
      </c>
      <c r="F164" s="24">
        <v>1.1499999999999999</v>
      </c>
      <c r="G164" s="24">
        <v>0.04</v>
      </c>
      <c r="H164" s="24">
        <v>11.8</v>
      </c>
      <c r="I164" s="36">
        <v>1052</v>
      </c>
    </row>
    <row r="165" spans="1:9" ht="11.25" customHeight="1" x14ac:dyDescent="0.2">
      <c r="B165" s="50" t="s">
        <v>126</v>
      </c>
      <c r="C165" s="50"/>
      <c r="D165" s="31">
        <v>240</v>
      </c>
      <c r="E165" s="31">
        <v>18.62</v>
      </c>
      <c r="F165" s="31">
        <v>19.5</v>
      </c>
      <c r="G165" s="31">
        <v>57.69</v>
      </c>
      <c r="H165" s="31">
        <v>410.2</v>
      </c>
      <c r="I165" s="25">
        <v>1018.22</v>
      </c>
    </row>
    <row r="166" spans="1:9" x14ac:dyDescent="0.2">
      <c r="B166" s="37" t="s">
        <v>78</v>
      </c>
      <c r="C166" s="37"/>
      <c r="D166" s="29">
        <v>200</v>
      </c>
      <c r="E166" s="30">
        <v>0.11</v>
      </c>
      <c r="F166" s="30">
        <v>0.16</v>
      </c>
      <c r="G166" s="30">
        <v>23.88</v>
      </c>
      <c r="H166" s="30">
        <v>99.1</v>
      </c>
      <c r="I166" s="12">
        <v>912</v>
      </c>
    </row>
    <row r="167" spans="1:9" x14ac:dyDescent="0.2">
      <c r="B167" s="37" t="s">
        <v>27</v>
      </c>
      <c r="C167" s="37"/>
      <c r="D167" s="11">
        <v>30</v>
      </c>
      <c r="E167" s="12">
        <v>3.21</v>
      </c>
      <c r="F167" s="12">
        <v>1.35</v>
      </c>
      <c r="G167" s="12">
        <v>13.05</v>
      </c>
      <c r="H167" s="12">
        <v>72.599999999999994</v>
      </c>
      <c r="I167" s="12">
        <v>897</v>
      </c>
    </row>
    <row r="168" spans="1:9" x14ac:dyDescent="0.2">
      <c r="B168" s="37" t="s">
        <v>28</v>
      </c>
      <c r="C168" s="37"/>
      <c r="D168" s="11">
        <v>30</v>
      </c>
      <c r="E168" s="12">
        <v>2.5499999999999998</v>
      </c>
      <c r="F168" s="12">
        <v>0.99</v>
      </c>
      <c r="G168" s="12">
        <v>14.55</v>
      </c>
      <c r="H168" s="12">
        <v>77.7</v>
      </c>
      <c r="I168" s="10" t="s">
        <v>29</v>
      </c>
    </row>
    <row r="169" spans="1:9" x14ac:dyDescent="0.2">
      <c r="A169" s="38" t="s">
        <v>30</v>
      </c>
      <c r="B169" s="38"/>
      <c r="C169" s="38"/>
      <c r="D169" s="11">
        <f>SUM(D162:D168)</f>
        <v>765</v>
      </c>
      <c r="E169" s="11">
        <f>SUM(E162:E168)</f>
        <v>26.950000000000003</v>
      </c>
      <c r="F169" s="11">
        <f>SUM(F162:F168)</f>
        <v>27.65</v>
      </c>
      <c r="G169" s="11">
        <f>SUM(G162:G168)</f>
        <v>117.24999999999999</v>
      </c>
      <c r="H169" s="11">
        <f>SUM(H162:H168)</f>
        <v>822.50000000000011</v>
      </c>
      <c r="I169" s="10"/>
    </row>
    <row r="170" spans="1:9" x14ac:dyDescent="0.2">
      <c r="A170" s="38" t="s">
        <v>31</v>
      </c>
      <c r="B170" s="38"/>
      <c r="C170" s="38"/>
      <c r="D170" s="9">
        <f>D160+D169</f>
        <v>1266</v>
      </c>
      <c r="E170" s="9">
        <f>E160+E169</f>
        <v>46.2</v>
      </c>
      <c r="F170" s="9">
        <f>F160+F169</f>
        <v>47.400000000000006</v>
      </c>
      <c r="G170" s="9">
        <f>G160+G169</f>
        <v>201</v>
      </c>
      <c r="H170" s="9">
        <f>H160+H169</f>
        <v>1410</v>
      </c>
      <c r="I170" s="10"/>
    </row>
    <row r="171" spans="1:9" x14ac:dyDescent="0.2">
      <c r="E171" s="18"/>
      <c r="F171" s="18"/>
      <c r="G171" s="18"/>
      <c r="H171" s="18"/>
      <c r="I171" s="4" t="s">
        <v>79</v>
      </c>
    </row>
    <row r="172" spans="1:9" x14ac:dyDescent="0.2">
      <c r="A172" s="3" t="s">
        <v>110</v>
      </c>
      <c r="D172" s="4" t="s">
        <v>1</v>
      </c>
      <c r="E172" s="13">
        <v>2</v>
      </c>
      <c r="G172" s="4" t="s">
        <v>3</v>
      </c>
      <c r="H172" s="21" t="s">
        <v>54</v>
      </c>
    </row>
    <row r="173" spans="1:9" x14ac:dyDescent="0.2">
      <c r="A173" s="41" t="s">
        <v>5</v>
      </c>
      <c r="B173" s="41" t="s">
        <v>6</v>
      </c>
      <c r="C173" s="41"/>
      <c r="D173" s="41" t="s">
        <v>7</v>
      </c>
      <c r="E173" s="43" t="s">
        <v>8</v>
      </c>
      <c r="F173" s="43"/>
      <c r="G173" s="43"/>
      <c r="H173" s="41" t="s">
        <v>9</v>
      </c>
      <c r="I173" s="41" t="s">
        <v>10</v>
      </c>
    </row>
    <row r="174" spans="1:9" x14ac:dyDescent="0.2">
      <c r="A174" s="42"/>
      <c r="B174" s="44"/>
      <c r="C174" s="45"/>
      <c r="D174" s="42"/>
      <c r="E174" s="19" t="s">
        <v>11</v>
      </c>
      <c r="F174" s="19" t="s">
        <v>12</v>
      </c>
      <c r="G174" s="19" t="s">
        <v>13</v>
      </c>
      <c r="H174" s="42"/>
      <c r="I174" s="42"/>
    </row>
    <row r="175" spans="1:9" x14ac:dyDescent="0.2">
      <c r="A175" s="6" t="s">
        <v>14</v>
      </c>
      <c r="B175" s="40"/>
      <c r="C175" s="40"/>
      <c r="D175" s="20"/>
      <c r="E175" s="20"/>
      <c r="F175" s="20"/>
      <c r="G175" s="20"/>
      <c r="H175" s="20"/>
      <c r="I175" s="8"/>
    </row>
    <row r="176" spans="1:9" ht="26.25" customHeight="1" x14ac:dyDescent="0.2">
      <c r="B176" s="51" t="s">
        <v>142</v>
      </c>
      <c r="C176" s="51"/>
      <c r="D176" s="11">
        <v>150</v>
      </c>
      <c r="E176" s="12">
        <v>6.07</v>
      </c>
      <c r="F176" s="12">
        <v>5.52</v>
      </c>
      <c r="G176" s="12">
        <v>23.95</v>
      </c>
      <c r="H176" s="12">
        <v>214.9</v>
      </c>
      <c r="I176" s="12">
        <v>850</v>
      </c>
    </row>
    <row r="177" spans="1:9" x14ac:dyDescent="0.2">
      <c r="B177" s="37" t="s">
        <v>80</v>
      </c>
      <c r="C177" s="37"/>
      <c r="D177" s="11">
        <v>10</v>
      </c>
      <c r="E177" s="12">
        <v>3.19</v>
      </c>
      <c r="F177" s="12">
        <v>4.8</v>
      </c>
      <c r="G177" s="10">
        <v>13.5</v>
      </c>
      <c r="H177" s="12">
        <v>36.299999999999997</v>
      </c>
      <c r="I177" s="12">
        <v>97</v>
      </c>
    </row>
    <row r="178" spans="1:9" x14ac:dyDescent="0.2">
      <c r="B178" s="37" t="s">
        <v>123</v>
      </c>
      <c r="C178" s="37"/>
      <c r="D178" s="11">
        <v>100</v>
      </c>
      <c r="E178" s="12">
        <v>8.3699999999999992</v>
      </c>
      <c r="F178" s="12">
        <v>8.5</v>
      </c>
      <c r="G178" s="12">
        <v>14.82</v>
      </c>
      <c r="H178" s="12">
        <v>180.3</v>
      </c>
      <c r="I178" s="10" t="s">
        <v>81</v>
      </c>
    </row>
    <row r="179" spans="1:9" x14ac:dyDescent="0.2">
      <c r="B179" s="37" t="s">
        <v>111</v>
      </c>
      <c r="C179" s="37"/>
      <c r="D179" s="11">
        <v>20</v>
      </c>
      <c r="E179" s="12">
        <v>0.02</v>
      </c>
      <c r="F179" s="12">
        <v>0.02</v>
      </c>
      <c r="G179" s="12">
        <v>3.28</v>
      </c>
      <c r="H179" s="12">
        <v>13.5</v>
      </c>
      <c r="I179" s="10" t="s">
        <v>16</v>
      </c>
    </row>
    <row r="180" spans="1:9" x14ac:dyDescent="0.2">
      <c r="B180" s="37" t="s">
        <v>17</v>
      </c>
      <c r="C180" s="37"/>
      <c r="D180" s="11">
        <v>200</v>
      </c>
      <c r="E180" s="12">
        <v>0.1</v>
      </c>
      <c r="F180" s="12">
        <v>0.04</v>
      </c>
      <c r="G180" s="12">
        <v>15.7</v>
      </c>
      <c r="H180" s="12">
        <v>64.3</v>
      </c>
      <c r="I180" s="12">
        <v>971</v>
      </c>
    </row>
    <row r="181" spans="1:9" x14ac:dyDescent="0.2">
      <c r="B181" s="37" t="s">
        <v>18</v>
      </c>
      <c r="C181" s="37"/>
      <c r="D181" s="11">
        <v>30</v>
      </c>
      <c r="E181" s="12">
        <v>1.5</v>
      </c>
      <c r="F181" s="12">
        <v>0.87</v>
      </c>
      <c r="G181" s="12">
        <v>12.5</v>
      </c>
      <c r="H181" s="12">
        <v>78.2</v>
      </c>
      <c r="I181" s="12">
        <v>693</v>
      </c>
    </row>
    <row r="182" spans="1:9" x14ac:dyDescent="0.2">
      <c r="A182" s="38" t="s">
        <v>19</v>
      </c>
      <c r="B182" s="38"/>
      <c r="C182" s="38"/>
      <c r="D182" s="11">
        <f>SUM(D176:D181)</f>
        <v>510</v>
      </c>
      <c r="E182" s="11">
        <f t="shared" ref="E182:H182" si="20">SUM(E176:E181)</f>
        <v>19.25</v>
      </c>
      <c r="F182" s="11">
        <f t="shared" si="20"/>
        <v>19.75</v>
      </c>
      <c r="G182" s="11">
        <f t="shared" si="20"/>
        <v>83.75</v>
      </c>
      <c r="H182" s="11">
        <f t="shared" si="20"/>
        <v>587.5</v>
      </c>
      <c r="I182" s="10"/>
    </row>
    <row r="183" spans="1:9" x14ac:dyDescent="0.2">
      <c r="A183" s="6" t="s">
        <v>20</v>
      </c>
      <c r="B183" s="40"/>
      <c r="C183" s="40"/>
      <c r="D183" s="20"/>
      <c r="E183" s="20"/>
      <c r="F183" s="20"/>
      <c r="G183" s="20"/>
      <c r="H183" s="20"/>
      <c r="I183" s="8"/>
    </row>
    <row r="184" spans="1:9" x14ac:dyDescent="0.2">
      <c r="B184" s="37" t="s">
        <v>82</v>
      </c>
      <c r="C184" s="37"/>
      <c r="D184" s="11">
        <v>200</v>
      </c>
      <c r="E184" s="12">
        <v>4.58</v>
      </c>
      <c r="F184" s="12">
        <v>4.8</v>
      </c>
      <c r="G184" s="12">
        <v>10.94</v>
      </c>
      <c r="H184" s="12">
        <v>104.3</v>
      </c>
      <c r="I184" s="12">
        <v>181.07</v>
      </c>
    </row>
    <row r="185" spans="1:9" ht="11.25" customHeight="1" x14ac:dyDescent="0.2">
      <c r="B185" s="50" t="s">
        <v>127</v>
      </c>
      <c r="C185" s="50"/>
      <c r="D185" s="11">
        <v>90</v>
      </c>
      <c r="E185" s="12">
        <v>8.8800000000000008</v>
      </c>
      <c r="F185" s="12">
        <v>14.16</v>
      </c>
      <c r="G185" s="12">
        <v>16.27</v>
      </c>
      <c r="H185" s="12">
        <v>130.6</v>
      </c>
      <c r="I185" s="24">
        <v>661</v>
      </c>
    </row>
    <row r="186" spans="1:9" x14ac:dyDescent="0.2">
      <c r="B186" s="37" t="s">
        <v>60</v>
      </c>
      <c r="C186" s="37"/>
      <c r="D186" s="11">
        <v>150</v>
      </c>
      <c r="E186" s="12">
        <v>7.32</v>
      </c>
      <c r="F186" s="12">
        <v>5.95</v>
      </c>
      <c r="G186" s="12">
        <v>28.64</v>
      </c>
      <c r="H186" s="12">
        <v>269</v>
      </c>
      <c r="I186" s="12">
        <v>998</v>
      </c>
    </row>
    <row r="187" spans="1:9" ht="23.25" customHeight="1" x14ac:dyDescent="0.2">
      <c r="B187" s="59" t="s">
        <v>143</v>
      </c>
      <c r="C187" s="59"/>
      <c r="D187" s="11">
        <v>200</v>
      </c>
      <c r="E187" s="12">
        <v>0.01</v>
      </c>
      <c r="F187" s="10">
        <v>0</v>
      </c>
      <c r="G187" s="12">
        <v>24</v>
      </c>
      <c r="H187" s="12">
        <v>95</v>
      </c>
      <c r="I187" s="10" t="s">
        <v>85</v>
      </c>
    </row>
    <row r="188" spans="1:9" ht="11.25" customHeight="1" x14ac:dyDescent="0.2">
      <c r="A188" s="22"/>
      <c r="B188" s="51" t="s">
        <v>134</v>
      </c>
      <c r="C188" s="51"/>
      <c r="D188" s="32">
        <v>100</v>
      </c>
      <c r="E188" s="24">
        <v>0.4</v>
      </c>
      <c r="F188" s="24">
        <v>0.4</v>
      </c>
      <c r="G188" s="24">
        <v>9.8000000000000007</v>
      </c>
      <c r="H188" s="24">
        <v>73.3</v>
      </c>
      <c r="I188" s="24">
        <v>976</v>
      </c>
    </row>
    <row r="189" spans="1:9" x14ac:dyDescent="0.2">
      <c r="B189" s="37" t="s">
        <v>27</v>
      </c>
      <c r="C189" s="37"/>
      <c r="D189" s="11">
        <v>30</v>
      </c>
      <c r="E189" s="12">
        <v>3.21</v>
      </c>
      <c r="F189" s="12">
        <v>1.35</v>
      </c>
      <c r="G189" s="12">
        <v>13.05</v>
      </c>
      <c r="H189" s="12">
        <v>72.599999999999994</v>
      </c>
      <c r="I189" s="12">
        <v>897</v>
      </c>
    </row>
    <row r="190" spans="1:9" x14ac:dyDescent="0.2">
      <c r="B190" s="37" t="s">
        <v>28</v>
      </c>
      <c r="C190" s="37"/>
      <c r="D190" s="11">
        <v>30</v>
      </c>
      <c r="E190" s="12">
        <v>2.5499999999999998</v>
      </c>
      <c r="F190" s="12">
        <v>0.99</v>
      </c>
      <c r="G190" s="12">
        <v>14.55</v>
      </c>
      <c r="H190" s="12">
        <v>77.7</v>
      </c>
      <c r="I190" s="10" t="s">
        <v>29</v>
      </c>
    </row>
    <row r="191" spans="1:9" x14ac:dyDescent="0.2">
      <c r="A191" s="38" t="s">
        <v>30</v>
      </c>
      <c r="B191" s="38"/>
      <c r="C191" s="38"/>
      <c r="D191" s="11">
        <f>SUM(D184:D190)</f>
        <v>800</v>
      </c>
      <c r="E191" s="11">
        <f t="shared" ref="E191:H191" si="21">SUM(E184:E190)</f>
        <v>26.950000000000003</v>
      </c>
      <c r="F191" s="11">
        <f t="shared" si="21"/>
        <v>27.65</v>
      </c>
      <c r="G191" s="11">
        <f t="shared" si="21"/>
        <v>117.24999999999999</v>
      </c>
      <c r="H191" s="11">
        <f t="shared" si="21"/>
        <v>822.5</v>
      </c>
      <c r="I191" s="10"/>
    </row>
    <row r="192" spans="1:9" x14ac:dyDescent="0.2">
      <c r="A192" s="38" t="s">
        <v>31</v>
      </c>
      <c r="B192" s="38"/>
      <c r="C192" s="38"/>
      <c r="D192" s="9">
        <f>D182+D191</f>
        <v>1310</v>
      </c>
      <c r="E192" s="9">
        <f t="shared" ref="E192:H192" si="22">E182+E191</f>
        <v>46.2</v>
      </c>
      <c r="F192" s="9">
        <f t="shared" si="22"/>
        <v>47.4</v>
      </c>
      <c r="G192" s="9">
        <f t="shared" si="22"/>
        <v>201</v>
      </c>
      <c r="H192" s="9">
        <f t="shared" si="22"/>
        <v>1410</v>
      </c>
      <c r="I192" s="10"/>
    </row>
    <row r="193" spans="1:9" x14ac:dyDescent="0.2">
      <c r="E193" s="18"/>
      <c r="F193" s="18"/>
      <c r="G193" s="18"/>
      <c r="H193" s="18"/>
      <c r="I193" s="4" t="s">
        <v>86</v>
      </c>
    </row>
    <row r="194" spans="1:9" x14ac:dyDescent="0.2">
      <c r="A194" s="3" t="s">
        <v>110</v>
      </c>
      <c r="D194" s="4" t="s">
        <v>1</v>
      </c>
      <c r="E194" s="13">
        <v>2</v>
      </c>
      <c r="G194" s="4" t="s">
        <v>3</v>
      </c>
      <c r="H194" s="21" t="s">
        <v>62</v>
      </c>
    </row>
    <row r="195" spans="1:9" x14ac:dyDescent="0.2">
      <c r="A195" s="41" t="s">
        <v>5</v>
      </c>
      <c r="B195" s="41" t="s">
        <v>6</v>
      </c>
      <c r="C195" s="41"/>
      <c r="D195" s="41" t="s">
        <v>7</v>
      </c>
      <c r="E195" s="43" t="s">
        <v>8</v>
      </c>
      <c r="F195" s="43"/>
      <c r="G195" s="43"/>
      <c r="H195" s="41" t="s">
        <v>9</v>
      </c>
      <c r="I195" s="41" t="s">
        <v>10</v>
      </c>
    </row>
    <row r="196" spans="1:9" x14ac:dyDescent="0.2">
      <c r="A196" s="42"/>
      <c r="B196" s="44"/>
      <c r="C196" s="45"/>
      <c r="D196" s="42"/>
      <c r="E196" s="19" t="s">
        <v>11</v>
      </c>
      <c r="F196" s="19" t="s">
        <v>12</v>
      </c>
      <c r="G196" s="19" t="s">
        <v>13</v>
      </c>
      <c r="H196" s="42"/>
      <c r="I196" s="42"/>
    </row>
    <row r="197" spans="1:9" x14ac:dyDescent="0.2">
      <c r="A197" s="6" t="s">
        <v>14</v>
      </c>
      <c r="B197" s="40"/>
      <c r="C197" s="40"/>
      <c r="D197" s="20"/>
      <c r="E197" s="20"/>
      <c r="F197" s="20"/>
      <c r="G197" s="20"/>
      <c r="H197" s="20"/>
      <c r="I197" s="8"/>
    </row>
    <row r="198" spans="1:9" x14ac:dyDescent="0.2">
      <c r="B198" s="60" t="s">
        <v>144</v>
      </c>
      <c r="C198" s="60"/>
      <c r="D198" s="11">
        <v>90</v>
      </c>
      <c r="E198" s="12">
        <v>11.94</v>
      </c>
      <c r="F198" s="12">
        <v>12.85</v>
      </c>
      <c r="G198" s="12">
        <v>18.670000000000002</v>
      </c>
      <c r="H198" s="12">
        <v>230.8</v>
      </c>
      <c r="I198" s="10" t="s">
        <v>87</v>
      </c>
    </row>
    <row r="199" spans="1:9" x14ac:dyDescent="0.2">
      <c r="B199" s="37" t="s">
        <v>40</v>
      </c>
      <c r="C199" s="37"/>
      <c r="D199" s="11">
        <v>150</v>
      </c>
      <c r="E199" s="24">
        <v>3.26</v>
      </c>
      <c r="F199" s="24">
        <v>5.04</v>
      </c>
      <c r="G199" s="24">
        <v>22.03</v>
      </c>
      <c r="H199" s="24">
        <v>147</v>
      </c>
      <c r="I199" s="12">
        <v>995</v>
      </c>
    </row>
    <row r="200" spans="1:9" x14ac:dyDescent="0.2">
      <c r="B200" s="37" t="s">
        <v>34</v>
      </c>
      <c r="C200" s="37"/>
      <c r="D200" s="11">
        <v>200</v>
      </c>
      <c r="E200" s="10">
        <v>0</v>
      </c>
      <c r="F200" s="10">
        <v>0</v>
      </c>
      <c r="G200" s="12">
        <v>16</v>
      </c>
      <c r="H200" s="12">
        <v>53.8</v>
      </c>
      <c r="I200" s="10" t="s">
        <v>35</v>
      </c>
    </row>
    <row r="201" spans="1:9" x14ac:dyDescent="0.2">
      <c r="B201" s="37" t="s">
        <v>18</v>
      </c>
      <c r="C201" s="37"/>
      <c r="D201" s="11">
        <v>30</v>
      </c>
      <c r="E201" s="12">
        <v>1.5</v>
      </c>
      <c r="F201" s="12">
        <v>0.87</v>
      </c>
      <c r="G201" s="12">
        <v>12.5</v>
      </c>
      <c r="H201" s="12">
        <v>78.2</v>
      </c>
      <c r="I201" s="12">
        <v>693</v>
      </c>
    </row>
    <row r="202" spans="1:9" x14ac:dyDescent="0.2">
      <c r="B202" s="37" t="s">
        <v>28</v>
      </c>
      <c r="C202" s="37"/>
      <c r="D202" s="11">
        <v>30</v>
      </c>
      <c r="E202" s="12">
        <v>2.5499999999999998</v>
      </c>
      <c r="F202" s="12">
        <v>0.99</v>
      </c>
      <c r="G202" s="12">
        <v>14.55</v>
      </c>
      <c r="H202" s="12">
        <v>77.7</v>
      </c>
      <c r="I202" s="10" t="s">
        <v>29</v>
      </c>
    </row>
    <row r="203" spans="1:9" x14ac:dyDescent="0.2">
      <c r="A203" s="38" t="s">
        <v>19</v>
      </c>
      <c r="B203" s="38"/>
      <c r="C203" s="38"/>
      <c r="D203" s="11">
        <f>SUM(D198:D202)</f>
        <v>500</v>
      </c>
      <c r="E203" s="11">
        <f>SUM(E198:E202)</f>
        <v>19.25</v>
      </c>
      <c r="F203" s="11">
        <f>SUM(F198:F202)</f>
        <v>19.75</v>
      </c>
      <c r="G203" s="11">
        <f>SUM(G198:G202)</f>
        <v>83.75</v>
      </c>
      <c r="H203" s="11">
        <f>SUM(H198:H202)</f>
        <v>587.5</v>
      </c>
      <c r="I203" s="10"/>
    </row>
    <row r="204" spans="1:9" x14ac:dyDescent="0.2">
      <c r="A204" s="6" t="s">
        <v>20</v>
      </c>
      <c r="B204" s="40"/>
      <c r="C204" s="40"/>
      <c r="D204" s="20"/>
      <c r="E204" s="20"/>
      <c r="F204" s="20"/>
      <c r="G204" s="20"/>
      <c r="H204" s="20"/>
      <c r="I204" s="8"/>
    </row>
    <row r="205" spans="1:9" ht="22.5" customHeight="1" x14ac:dyDescent="0.2">
      <c r="B205" s="61" t="s">
        <v>145</v>
      </c>
      <c r="C205" s="61"/>
      <c r="D205" s="11">
        <v>60</v>
      </c>
      <c r="E205" s="12">
        <v>0.48</v>
      </c>
      <c r="F205" s="12">
        <v>0.06</v>
      </c>
      <c r="G205" s="12">
        <v>1.68</v>
      </c>
      <c r="H205" s="12">
        <v>9</v>
      </c>
      <c r="I205" s="25">
        <v>1328.03</v>
      </c>
    </row>
    <row r="206" spans="1:9" ht="11.25" customHeight="1" x14ac:dyDescent="0.2">
      <c r="B206" s="50" t="s">
        <v>48</v>
      </c>
      <c r="C206" s="50"/>
      <c r="D206" s="11">
        <v>200</v>
      </c>
      <c r="E206" s="12">
        <v>1.32</v>
      </c>
      <c r="F206" s="12">
        <v>4.99</v>
      </c>
      <c r="G206" s="12">
        <v>6.03</v>
      </c>
      <c r="H206" s="12">
        <v>138.5</v>
      </c>
      <c r="I206" s="24">
        <v>139</v>
      </c>
    </row>
    <row r="207" spans="1:9" ht="11.25" customHeight="1" x14ac:dyDescent="0.2">
      <c r="A207" s="34"/>
      <c r="B207" s="50" t="s">
        <v>146</v>
      </c>
      <c r="C207" s="50"/>
      <c r="D207" s="32">
        <v>5</v>
      </c>
      <c r="E207" s="24">
        <v>1.1499999999999999</v>
      </c>
      <c r="F207" s="24">
        <v>1.1499999999999999</v>
      </c>
      <c r="G207" s="24">
        <v>0.04</v>
      </c>
      <c r="H207" s="24">
        <v>11.8</v>
      </c>
      <c r="I207" s="36">
        <v>1052</v>
      </c>
    </row>
    <row r="208" spans="1:9" ht="11.25" customHeight="1" x14ac:dyDescent="0.2">
      <c r="A208" s="33"/>
      <c r="B208" s="37" t="s">
        <v>49</v>
      </c>
      <c r="C208" s="37"/>
      <c r="D208" s="11">
        <v>10</v>
      </c>
      <c r="E208" s="12">
        <v>1.3</v>
      </c>
      <c r="F208" s="12">
        <v>0.16</v>
      </c>
      <c r="G208" s="12">
        <v>2.81</v>
      </c>
      <c r="H208" s="12">
        <v>25</v>
      </c>
      <c r="I208" s="12">
        <v>943</v>
      </c>
    </row>
    <row r="209" spans="1:9" ht="11.25" customHeight="1" x14ac:dyDescent="0.2">
      <c r="B209" s="55" t="s">
        <v>106</v>
      </c>
      <c r="C209" s="56"/>
      <c r="D209" s="11">
        <v>90</v>
      </c>
      <c r="E209" s="12">
        <v>12.66</v>
      </c>
      <c r="F209" s="12">
        <v>14.67</v>
      </c>
      <c r="G209" s="12">
        <v>21.92</v>
      </c>
      <c r="H209" s="12">
        <v>198.9</v>
      </c>
      <c r="I209" s="10" t="s">
        <v>77</v>
      </c>
    </row>
    <row r="210" spans="1:9" ht="11.25" customHeight="1" x14ac:dyDescent="0.2">
      <c r="B210" s="50" t="s">
        <v>40</v>
      </c>
      <c r="C210" s="50"/>
      <c r="D210" s="11">
        <v>150</v>
      </c>
      <c r="E210" s="12">
        <v>3.6</v>
      </c>
      <c r="F210" s="12">
        <v>4</v>
      </c>
      <c r="G210" s="12">
        <v>29.55</v>
      </c>
      <c r="H210" s="12">
        <v>220.4</v>
      </c>
      <c r="I210" s="12">
        <v>516</v>
      </c>
    </row>
    <row r="211" spans="1:9" x14ac:dyDescent="0.2">
      <c r="B211" s="37" t="s">
        <v>52</v>
      </c>
      <c r="C211" s="37"/>
      <c r="D211" s="11">
        <v>200</v>
      </c>
      <c r="E211" s="12">
        <v>0.68</v>
      </c>
      <c r="F211" s="12">
        <v>0.28000000000000003</v>
      </c>
      <c r="G211" s="12">
        <v>27.62</v>
      </c>
      <c r="H211" s="12">
        <v>68.599999999999994</v>
      </c>
      <c r="I211" s="24" t="s">
        <v>158</v>
      </c>
    </row>
    <row r="212" spans="1:9" x14ac:dyDescent="0.2">
      <c r="B212" s="37" t="s">
        <v>27</v>
      </c>
      <c r="C212" s="37"/>
      <c r="D212" s="11">
        <v>30</v>
      </c>
      <c r="E212" s="12">
        <v>3.21</v>
      </c>
      <c r="F212" s="12">
        <v>1.35</v>
      </c>
      <c r="G212" s="12">
        <v>13.05</v>
      </c>
      <c r="H212" s="12">
        <v>72.599999999999994</v>
      </c>
      <c r="I212" s="12">
        <v>897</v>
      </c>
    </row>
    <row r="213" spans="1:9" x14ac:dyDescent="0.2">
      <c r="B213" s="37" t="s">
        <v>28</v>
      </c>
      <c r="C213" s="37"/>
      <c r="D213" s="11">
        <v>30</v>
      </c>
      <c r="E213" s="12">
        <v>2.5499999999999998</v>
      </c>
      <c r="F213" s="12">
        <v>0.99</v>
      </c>
      <c r="G213" s="12">
        <v>14.55</v>
      </c>
      <c r="H213" s="12">
        <v>77.7</v>
      </c>
      <c r="I213" s="10" t="s">
        <v>29</v>
      </c>
    </row>
    <row r="214" spans="1:9" x14ac:dyDescent="0.2">
      <c r="A214" s="38" t="s">
        <v>30</v>
      </c>
      <c r="B214" s="38"/>
      <c r="C214" s="38"/>
      <c r="D214" s="11">
        <f>SUM(D205:D213)</f>
        <v>775</v>
      </c>
      <c r="E214" s="15">
        <f>SUM(E205:E213)</f>
        <v>26.950000000000003</v>
      </c>
      <c r="F214" s="15">
        <f>SUM(F205:F213)</f>
        <v>27.650000000000002</v>
      </c>
      <c r="G214" s="15">
        <f>SUM(G205:G213)</f>
        <v>117.25</v>
      </c>
      <c r="H214" s="15">
        <f>SUM(H205:H213)</f>
        <v>822.50000000000011</v>
      </c>
      <c r="I214" s="10"/>
    </row>
    <row r="215" spans="1:9" x14ac:dyDescent="0.2">
      <c r="A215" s="38" t="s">
        <v>31</v>
      </c>
      <c r="B215" s="38"/>
      <c r="C215" s="38"/>
      <c r="D215" s="9">
        <f>D203+D214</f>
        <v>1275</v>
      </c>
      <c r="E215" s="9">
        <f>E203+E214</f>
        <v>46.2</v>
      </c>
      <c r="F215" s="9">
        <f>F203+F214</f>
        <v>47.400000000000006</v>
      </c>
      <c r="G215" s="9">
        <f>G203+G214</f>
        <v>201</v>
      </c>
      <c r="H215" s="9">
        <f>H203+H214</f>
        <v>1410</v>
      </c>
      <c r="I215" s="10"/>
    </row>
    <row r="216" spans="1:9" x14ac:dyDescent="0.2">
      <c r="A216" s="38" t="s">
        <v>89</v>
      </c>
      <c r="B216" s="38"/>
      <c r="C216" s="38"/>
      <c r="D216" s="9">
        <f>D24+D44+D66+D88+D108+D129+D150+D170+D192+D215</f>
        <v>12786</v>
      </c>
      <c r="E216" s="9">
        <f>E24+E44+E66+E88+E108+E129+E150+E170+E192+E215</f>
        <v>461.99999999999994</v>
      </c>
      <c r="F216" s="9">
        <f>F24+F44+F66+F88+F108+F129+F150+F170+F192+F215</f>
        <v>473.99999999999989</v>
      </c>
      <c r="G216" s="9">
        <f>G24+G44+G66+G88+G108+G129+G150+G170+G192+G215</f>
        <v>2010</v>
      </c>
      <c r="H216" s="9">
        <f>H24+H44+H66+H88+H108+H129+H150+H170+H192+H215</f>
        <v>14100</v>
      </c>
      <c r="I216" s="10"/>
    </row>
    <row r="217" spans="1:9" x14ac:dyDescent="0.2">
      <c r="A217" s="38" t="s">
        <v>90</v>
      </c>
      <c r="B217" s="38"/>
      <c r="C217" s="38"/>
      <c r="D217" s="9">
        <f>D216/10</f>
        <v>1278.5999999999999</v>
      </c>
      <c r="E217" s="9">
        <f t="shared" ref="E217:H217" si="23">E216/10</f>
        <v>46.199999999999996</v>
      </c>
      <c r="F217" s="9">
        <f t="shared" si="23"/>
        <v>47.399999999999991</v>
      </c>
      <c r="G217" s="9">
        <f t="shared" si="23"/>
        <v>201</v>
      </c>
      <c r="H217" s="9">
        <f t="shared" si="23"/>
        <v>1410</v>
      </c>
      <c r="I217" s="10"/>
    </row>
    <row r="219" spans="1:9" x14ac:dyDescent="0.2">
      <c r="A219" s="18" t="s">
        <v>91</v>
      </c>
      <c r="B219" s="39" t="s">
        <v>128</v>
      </c>
      <c r="C219" s="39"/>
      <c r="F219" s="18" t="s">
        <v>93</v>
      </c>
      <c r="G219" s="21" t="s">
        <v>94</v>
      </c>
    </row>
    <row r="222" spans="1:9" x14ac:dyDescent="0.2">
      <c r="A222" s="16"/>
      <c r="B222" s="16"/>
      <c r="C222" s="16"/>
      <c r="D222" s="16"/>
      <c r="E222" s="16"/>
      <c r="F222" s="16"/>
      <c r="G222" s="16"/>
      <c r="H222" s="16"/>
      <c r="I222" s="16"/>
    </row>
    <row r="223" spans="1:9" x14ac:dyDescent="0.2">
      <c r="A223" s="16"/>
      <c r="B223" s="16"/>
      <c r="C223" s="16"/>
      <c r="D223" s="16">
        <f>D12+D34+D55+D77+D99+D119+D141+D160+D182+D203</f>
        <v>5156</v>
      </c>
      <c r="E223" s="16">
        <f>E12+E34+E55+E77+E99+E119+E141+E160+E182+E203</f>
        <v>192.5</v>
      </c>
      <c r="F223" s="16">
        <f>F12+F34+F55+F77+F99+F119+F141+F160+F182+F203</f>
        <v>197.5</v>
      </c>
      <c r="G223" s="16">
        <f>G12+G34+G55+G77+G99+G119+G141+G160+G182+G203</f>
        <v>837.5</v>
      </c>
      <c r="H223" s="16">
        <f>H12+H34+H55+H77+H99+H119+H141+H160+H182+H203</f>
        <v>5875</v>
      </c>
      <c r="I223" s="16"/>
    </row>
    <row r="224" spans="1:9" x14ac:dyDescent="0.2">
      <c r="A224" s="16"/>
      <c r="B224" s="16"/>
      <c r="C224" s="16"/>
      <c r="D224" s="16">
        <f>D223/10</f>
        <v>515.6</v>
      </c>
      <c r="E224" s="16">
        <f t="shared" ref="E224:H224" si="24">E223/10</f>
        <v>19.25</v>
      </c>
      <c r="F224" s="16">
        <f t="shared" si="24"/>
        <v>19.75</v>
      </c>
      <c r="G224" s="16">
        <f t="shared" si="24"/>
        <v>83.75</v>
      </c>
      <c r="H224" s="16">
        <f t="shared" si="24"/>
        <v>587.5</v>
      </c>
      <c r="I224" s="16"/>
    </row>
    <row r="225" spans="1:9" x14ac:dyDescent="0.2">
      <c r="A225" s="16"/>
      <c r="B225" s="16"/>
      <c r="C225" s="16"/>
      <c r="D225" s="16"/>
      <c r="E225" s="16">
        <v>19.25</v>
      </c>
      <c r="F225" s="16">
        <v>19.75</v>
      </c>
      <c r="G225" s="16">
        <v>83.75</v>
      </c>
      <c r="H225" s="16">
        <v>587.5</v>
      </c>
      <c r="I225" s="16"/>
    </row>
    <row r="226" spans="1:9" x14ac:dyDescent="0.2">
      <c r="A226" s="16"/>
      <c r="B226" s="16"/>
      <c r="C226" s="16"/>
      <c r="D226" s="16"/>
      <c r="E226" s="16"/>
      <c r="F226" s="16"/>
      <c r="G226" s="16"/>
      <c r="H226" s="16"/>
      <c r="I226" s="16"/>
    </row>
    <row r="227" spans="1:9" x14ac:dyDescent="0.2">
      <c r="A227" s="16"/>
      <c r="B227" s="16"/>
      <c r="C227" s="16"/>
      <c r="D227" s="16">
        <f>D23+D43+D65+D87+D107+D128+D149+D169+D191+D214</f>
        <v>7630</v>
      </c>
      <c r="E227" s="16">
        <f>E23+E43+E65+E87+E107+E128+E149+E169+E191+E214</f>
        <v>269.49999999999994</v>
      </c>
      <c r="F227" s="16">
        <f>F23+F43+F65+F87+F107+F128+F149+F169+F191+F214</f>
        <v>276.5</v>
      </c>
      <c r="G227" s="16">
        <f>G23+G43+G65+G87+G107+G128+G149+G169+G191+G214</f>
        <v>1172.5</v>
      </c>
      <c r="H227" s="16">
        <f>H23+H43+H65+H87+H107+H128+H149+H169+H191+H214</f>
        <v>8225</v>
      </c>
      <c r="I227" s="16"/>
    </row>
    <row r="228" spans="1:9" x14ac:dyDescent="0.2">
      <c r="A228" s="16"/>
      <c r="B228" s="16"/>
      <c r="C228" s="16"/>
      <c r="D228" s="16">
        <f>D227/10</f>
        <v>763</v>
      </c>
      <c r="E228" s="16">
        <f t="shared" ref="E228:H228" si="25">E227/10</f>
        <v>26.949999999999996</v>
      </c>
      <c r="F228" s="16">
        <f t="shared" si="25"/>
        <v>27.65</v>
      </c>
      <c r="G228" s="16">
        <f t="shared" si="25"/>
        <v>117.25</v>
      </c>
      <c r="H228" s="16">
        <f t="shared" si="25"/>
        <v>822.5</v>
      </c>
      <c r="I228" s="16"/>
    </row>
    <row r="229" spans="1:9" x14ac:dyDescent="0.2">
      <c r="A229" s="16"/>
      <c r="B229" s="16"/>
      <c r="C229" s="16"/>
      <c r="D229" s="16"/>
      <c r="E229" s="16">
        <v>26.95</v>
      </c>
      <c r="F229" s="16">
        <v>27.65</v>
      </c>
      <c r="G229" s="16">
        <v>117.25</v>
      </c>
      <c r="H229" s="16">
        <v>822.5</v>
      </c>
      <c r="I229" s="16"/>
    </row>
    <row r="230" spans="1:9" x14ac:dyDescent="0.2">
      <c r="A230" s="16"/>
      <c r="B230" s="16"/>
      <c r="C230" s="16"/>
      <c r="D230" s="16"/>
      <c r="E230" s="16"/>
      <c r="F230" s="16"/>
      <c r="G230" s="16"/>
      <c r="H230" s="16"/>
      <c r="I230" s="16"/>
    </row>
  </sheetData>
  <mergeCells count="239">
    <mergeCell ref="B102:C102"/>
    <mergeCell ref="B164:C164"/>
    <mergeCell ref="B207:C207"/>
    <mergeCell ref="B17:C17"/>
    <mergeCell ref="B18:C18"/>
    <mergeCell ref="A217:C217"/>
    <mergeCell ref="B219:C219"/>
    <mergeCell ref="B212:C212"/>
    <mergeCell ref="B213:C213"/>
    <mergeCell ref="A214:C214"/>
    <mergeCell ref="A215:C215"/>
    <mergeCell ref="A216:C216"/>
    <mergeCell ref="B204:C204"/>
    <mergeCell ref="B209:C209"/>
    <mergeCell ref="B211:C211"/>
    <mergeCell ref="B205:C205"/>
    <mergeCell ref="B206:C206"/>
    <mergeCell ref="B187:C187"/>
    <mergeCell ref="B188:C188"/>
    <mergeCell ref="B199:C199"/>
    <mergeCell ref="B200:C200"/>
    <mergeCell ref="B201:C201"/>
    <mergeCell ref="B202:C202"/>
    <mergeCell ref="A203:C203"/>
    <mergeCell ref="D195:D196"/>
    <mergeCell ref="E195:G195"/>
    <mergeCell ref="I195:I196"/>
    <mergeCell ref="B197:C197"/>
    <mergeCell ref="B198:C198"/>
    <mergeCell ref="B189:C189"/>
    <mergeCell ref="B190:C190"/>
    <mergeCell ref="A191:C191"/>
    <mergeCell ref="A192:C192"/>
    <mergeCell ref="A195:A196"/>
    <mergeCell ref="B195:C196"/>
    <mergeCell ref="H195:H196"/>
    <mergeCell ref="B181:C181"/>
    <mergeCell ref="A182:C182"/>
    <mergeCell ref="B183:C183"/>
    <mergeCell ref="B184:C184"/>
    <mergeCell ref="B186:C186"/>
    <mergeCell ref="B175:C175"/>
    <mergeCell ref="B177:C177"/>
    <mergeCell ref="B178:C178"/>
    <mergeCell ref="B179:C179"/>
    <mergeCell ref="B180:C180"/>
    <mergeCell ref="B185:C185"/>
    <mergeCell ref="B176:C176"/>
    <mergeCell ref="B165:C165"/>
    <mergeCell ref="A173:A174"/>
    <mergeCell ref="B173:C174"/>
    <mergeCell ref="D173:D174"/>
    <mergeCell ref="E173:G173"/>
    <mergeCell ref="H173:H174"/>
    <mergeCell ref="I173:I174"/>
    <mergeCell ref="B166:C166"/>
    <mergeCell ref="B167:C167"/>
    <mergeCell ref="B168:C168"/>
    <mergeCell ref="A169:C169"/>
    <mergeCell ref="A170:C170"/>
    <mergeCell ref="B159:C159"/>
    <mergeCell ref="A160:C160"/>
    <mergeCell ref="B161:C161"/>
    <mergeCell ref="B163:C163"/>
    <mergeCell ref="H153:H154"/>
    <mergeCell ref="I153:I154"/>
    <mergeCell ref="B155:C155"/>
    <mergeCell ref="B158:C158"/>
    <mergeCell ref="B157:C157"/>
    <mergeCell ref="B162:C162"/>
    <mergeCell ref="B156:C156"/>
    <mergeCell ref="A149:C149"/>
    <mergeCell ref="A150:C150"/>
    <mergeCell ref="A153:A154"/>
    <mergeCell ref="B153:C154"/>
    <mergeCell ref="D153:D154"/>
    <mergeCell ref="E153:G153"/>
    <mergeCell ref="B143:C143"/>
    <mergeCell ref="B145:C145"/>
    <mergeCell ref="B146:C146"/>
    <mergeCell ref="B147:C147"/>
    <mergeCell ref="B148:C148"/>
    <mergeCell ref="B137:C137"/>
    <mergeCell ref="B138:C138"/>
    <mergeCell ref="B139:C139"/>
    <mergeCell ref="A141:C141"/>
    <mergeCell ref="B142:C142"/>
    <mergeCell ref="E132:G132"/>
    <mergeCell ref="H132:H133"/>
    <mergeCell ref="I132:I133"/>
    <mergeCell ref="B134:C134"/>
    <mergeCell ref="B135:C135"/>
    <mergeCell ref="B136:C136"/>
    <mergeCell ref="A128:C128"/>
    <mergeCell ref="A129:C129"/>
    <mergeCell ref="A132:A133"/>
    <mergeCell ref="B132:C133"/>
    <mergeCell ref="D132:D133"/>
    <mergeCell ref="B121:C121"/>
    <mergeCell ref="B122:C122"/>
    <mergeCell ref="B123:C123"/>
    <mergeCell ref="B124:C124"/>
    <mergeCell ref="B126:C126"/>
    <mergeCell ref="B116:C116"/>
    <mergeCell ref="B117:C117"/>
    <mergeCell ref="B118:C118"/>
    <mergeCell ref="A119:C119"/>
    <mergeCell ref="B120:C120"/>
    <mergeCell ref="D111:D112"/>
    <mergeCell ref="E111:G111"/>
    <mergeCell ref="H111:H112"/>
    <mergeCell ref="B127:C127"/>
    <mergeCell ref="I111:I112"/>
    <mergeCell ref="B113:C113"/>
    <mergeCell ref="B114:C114"/>
    <mergeCell ref="B104:C104"/>
    <mergeCell ref="B105:C105"/>
    <mergeCell ref="B106:C106"/>
    <mergeCell ref="A107:C107"/>
    <mergeCell ref="A108:C108"/>
    <mergeCell ref="A111:A112"/>
    <mergeCell ref="B111:C112"/>
    <mergeCell ref="B97:C97"/>
    <mergeCell ref="B98:C98"/>
    <mergeCell ref="A99:C99"/>
    <mergeCell ref="B100:C100"/>
    <mergeCell ref="B101:C101"/>
    <mergeCell ref="H91:H92"/>
    <mergeCell ref="I91:I92"/>
    <mergeCell ref="B93:C93"/>
    <mergeCell ref="B96:C96"/>
    <mergeCell ref="B95:C95"/>
    <mergeCell ref="A87:C87"/>
    <mergeCell ref="A88:C88"/>
    <mergeCell ref="A91:A92"/>
    <mergeCell ref="B91:C92"/>
    <mergeCell ref="D91:D92"/>
    <mergeCell ref="E91:G91"/>
    <mergeCell ref="B80:C80"/>
    <mergeCell ref="B85:C85"/>
    <mergeCell ref="B86:C86"/>
    <mergeCell ref="B81:C81"/>
    <mergeCell ref="B83:C83"/>
    <mergeCell ref="B75:C75"/>
    <mergeCell ref="B76:C76"/>
    <mergeCell ref="A77:C77"/>
    <mergeCell ref="B78:C78"/>
    <mergeCell ref="B79:C79"/>
    <mergeCell ref="E69:G69"/>
    <mergeCell ref="H69:H70"/>
    <mergeCell ref="I69:I70"/>
    <mergeCell ref="B71:C71"/>
    <mergeCell ref="B73:C73"/>
    <mergeCell ref="A66:C66"/>
    <mergeCell ref="A69:A70"/>
    <mergeCell ref="B69:C70"/>
    <mergeCell ref="D69:D70"/>
    <mergeCell ref="B57:C57"/>
    <mergeCell ref="B59:C59"/>
    <mergeCell ref="B62:C62"/>
    <mergeCell ref="B63:C63"/>
    <mergeCell ref="B74:C74"/>
    <mergeCell ref="B58:C58"/>
    <mergeCell ref="A55:C55"/>
    <mergeCell ref="B56:C56"/>
    <mergeCell ref="D47:D48"/>
    <mergeCell ref="E47:G47"/>
    <mergeCell ref="H47:H48"/>
    <mergeCell ref="B64:C64"/>
    <mergeCell ref="A65:C65"/>
    <mergeCell ref="B61:C61"/>
    <mergeCell ref="B60:C60"/>
    <mergeCell ref="B41:C41"/>
    <mergeCell ref="B42:C42"/>
    <mergeCell ref="A43:C43"/>
    <mergeCell ref="A44:C44"/>
    <mergeCell ref="A47:A48"/>
    <mergeCell ref="B47:C48"/>
    <mergeCell ref="B51:C51"/>
    <mergeCell ref="B53:C53"/>
    <mergeCell ref="B54:C54"/>
    <mergeCell ref="I27:I28"/>
    <mergeCell ref="B10:C10"/>
    <mergeCell ref="B11:C11"/>
    <mergeCell ref="A27:A28"/>
    <mergeCell ref="B27:C28"/>
    <mergeCell ref="B21:C21"/>
    <mergeCell ref="B22:C22"/>
    <mergeCell ref="A23:C23"/>
    <mergeCell ref="A24:C24"/>
    <mergeCell ref="B16:C16"/>
    <mergeCell ref="B82:C82"/>
    <mergeCell ref="B36:C36"/>
    <mergeCell ref="B37:C37"/>
    <mergeCell ref="B39:C39"/>
    <mergeCell ref="B40:C40"/>
    <mergeCell ref="B29:C29"/>
    <mergeCell ref="B30:C30"/>
    <mergeCell ref="E1:I1"/>
    <mergeCell ref="A2:I2"/>
    <mergeCell ref="A4:A5"/>
    <mergeCell ref="B4:C5"/>
    <mergeCell ref="D4:D5"/>
    <mergeCell ref="E4:G4"/>
    <mergeCell ref="H4:H5"/>
    <mergeCell ref="I4:I5"/>
    <mergeCell ref="A12:C12"/>
    <mergeCell ref="B13:C13"/>
    <mergeCell ref="B15:C15"/>
    <mergeCell ref="D27:D28"/>
    <mergeCell ref="E27:G27"/>
    <mergeCell ref="H27:H28"/>
    <mergeCell ref="B6:C6"/>
    <mergeCell ref="B8:C8"/>
    <mergeCell ref="B9:C9"/>
    <mergeCell ref="B210:C210"/>
    <mergeCell ref="B32:C32"/>
    <mergeCell ref="B33:C33"/>
    <mergeCell ref="A34:C34"/>
    <mergeCell ref="I47:I48"/>
    <mergeCell ref="B49:C49"/>
    <mergeCell ref="B208:C208"/>
    <mergeCell ref="B7:C7"/>
    <mergeCell ref="B14:C14"/>
    <mergeCell ref="B20:C20"/>
    <mergeCell ref="B31:C31"/>
    <mergeCell ref="B38:C38"/>
    <mergeCell ref="B50:C50"/>
    <mergeCell ref="B52:C52"/>
    <mergeCell ref="B72:C72"/>
    <mergeCell ref="B84:C84"/>
    <mergeCell ref="B103:C103"/>
    <mergeCell ref="B94:C94"/>
    <mergeCell ref="B115:C115"/>
    <mergeCell ref="B125:C125"/>
    <mergeCell ref="B140:C140"/>
    <mergeCell ref="B144:C144"/>
    <mergeCell ref="B19:C19"/>
    <mergeCell ref="B35:C35"/>
  </mergeCells>
  <pageMargins left="0.7" right="0.7" top="0.75" bottom="0.75" header="0.3" footer="0.3"/>
  <pageSetup paperSize="9" scale="87" orientation="portrait" r:id="rId1"/>
  <rowBreaks count="2" manualBreakCount="2">
    <brk id="66" max="16383" man="1"/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TDSheet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Ирина Анатольевна</cp:lastModifiedBy>
  <cp:lastPrinted>2026-08-20T05:43:44Z</cp:lastPrinted>
  <dcterms:modified xsi:type="dcterms:W3CDTF">2026-09-17T07:05:35Z</dcterms:modified>
</cp:coreProperties>
</file>