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rokina\Downloads\"/>
    </mc:Choice>
  </mc:AlternateContent>
  <bookViews>
    <workbookView xWindow="0" yWindow="0" windowWidth="28800" windowHeight="12330"/>
  </bookViews>
  <sheets>
    <sheet name="График ОП НОО" sheetId="8" r:id="rId1"/>
    <sheet name="График ОП ООО и СОО" sheetId="5" r:id="rId2"/>
  </sheets>
  <definedNames>
    <definedName name="_xlnm.Print_Titles" localSheetId="0">'График ОП НОО'!$1:$8</definedName>
    <definedName name="_xlnm.Print_Titles" localSheetId="1">'График ОП ООО и СОО'!$1:$8</definedName>
    <definedName name="_xlnm.Print_Area" localSheetId="0">'График ОП НОО'!$A$1:$AY$729</definedName>
    <definedName name="_xlnm.Print_Area" localSheetId="1">'График ОП ООО и СОО'!$A$1:$AY$686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2" i="8" l="1"/>
  <c r="AS12" i="8" s="1"/>
  <c r="AR12" i="8"/>
  <c r="AQ13" i="8"/>
  <c r="AR13" i="8"/>
  <c r="AQ14" i="8"/>
  <c r="AR14" i="8"/>
  <c r="AQ15" i="8"/>
  <c r="AS15" i="8" s="1"/>
  <c r="AR15" i="8"/>
  <c r="AQ16" i="8"/>
  <c r="AR16" i="8"/>
  <c r="AQ17" i="8"/>
  <c r="AR17" i="8"/>
  <c r="AQ18" i="8"/>
  <c r="AS18" i="8" s="1"/>
  <c r="AR18" i="8"/>
  <c r="AQ19" i="8"/>
  <c r="AR19" i="8"/>
  <c r="AQ20" i="8"/>
  <c r="AS20" i="8" s="1"/>
  <c r="AR20" i="8"/>
  <c r="AQ21" i="8"/>
  <c r="AR21" i="8"/>
  <c r="AQ22" i="8"/>
  <c r="AR22" i="8"/>
  <c r="AQ23" i="8"/>
  <c r="AS23" i="8" s="1"/>
  <c r="AR23" i="8"/>
  <c r="AQ24" i="8"/>
  <c r="AR24" i="8"/>
  <c r="AQ25" i="8"/>
  <c r="AR25" i="8"/>
  <c r="AQ26" i="8"/>
  <c r="AS26" i="8" s="1"/>
  <c r="AR26" i="8"/>
  <c r="AQ27" i="8"/>
  <c r="AR27" i="8"/>
  <c r="AQ28" i="8"/>
  <c r="AR28" i="8"/>
  <c r="AQ29" i="8"/>
  <c r="AS29" i="8" s="1"/>
  <c r="AR29" i="8"/>
  <c r="AQ30" i="8"/>
  <c r="AR30" i="8"/>
  <c r="AS30" i="8"/>
  <c r="AQ31" i="8"/>
  <c r="AS31" i="8" s="1"/>
  <c r="AR31" i="8"/>
  <c r="AQ32" i="8"/>
  <c r="AR32" i="8"/>
  <c r="AS32" i="8"/>
  <c r="AQ33" i="8"/>
  <c r="AR33" i="8"/>
  <c r="AQ34" i="8"/>
  <c r="AS34" i="8" s="1"/>
  <c r="AR34" i="8"/>
  <c r="AQ35" i="8"/>
  <c r="AR35" i="8"/>
  <c r="AQ36" i="8"/>
  <c r="AR36" i="8"/>
  <c r="AQ37" i="8"/>
  <c r="AS37" i="8" s="1"/>
  <c r="AR37" i="8"/>
  <c r="AQ38" i="8"/>
  <c r="AR38" i="8"/>
  <c r="AQ39" i="8"/>
  <c r="AR39" i="8"/>
  <c r="AQ40" i="8"/>
  <c r="AS40" i="8" s="1"/>
  <c r="AR40" i="8"/>
  <c r="AQ41" i="8"/>
  <c r="AR41" i="8"/>
  <c r="AQ42" i="8"/>
  <c r="AS42" i="8" s="1"/>
  <c r="AR42" i="8"/>
  <c r="AQ43" i="8"/>
  <c r="AS43" i="8" s="1"/>
  <c r="AR43" i="8"/>
  <c r="AQ44" i="8"/>
  <c r="AR44" i="8"/>
  <c r="AS44" i="8"/>
  <c r="AQ45" i="8"/>
  <c r="AS45" i="8" s="1"/>
  <c r="AR45" i="8"/>
  <c r="AQ46" i="8"/>
  <c r="AR46" i="8"/>
  <c r="AQ47" i="8"/>
  <c r="AR47" i="8"/>
  <c r="AQ48" i="8"/>
  <c r="AS48" i="8" s="1"/>
  <c r="AR48" i="8"/>
  <c r="AQ49" i="8"/>
  <c r="AR49" i="8"/>
  <c r="AQ50" i="8"/>
  <c r="AR50" i="8"/>
  <c r="AQ51" i="8"/>
  <c r="AS51" i="8" s="1"/>
  <c r="AR51" i="8"/>
  <c r="AQ52" i="8"/>
  <c r="AR52" i="8"/>
  <c r="AQ53" i="8"/>
  <c r="AR53" i="8"/>
  <c r="AQ54" i="8"/>
  <c r="AS54" i="8" s="1"/>
  <c r="AR54" i="8"/>
  <c r="AQ55" i="8"/>
  <c r="AR55" i="8"/>
  <c r="AQ56" i="8"/>
  <c r="AS56" i="8" s="1"/>
  <c r="AR56" i="8"/>
  <c r="AQ57" i="8"/>
  <c r="AR57" i="8"/>
  <c r="AQ58" i="8"/>
  <c r="AR58" i="8"/>
  <c r="AQ59" i="8"/>
  <c r="AS59" i="8" s="1"/>
  <c r="AR59" i="8"/>
  <c r="AQ60" i="8"/>
  <c r="AR60" i="8"/>
  <c r="AQ61" i="8"/>
  <c r="AR61" i="8"/>
  <c r="AQ62" i="8"/>
  <c r="AS62" i="8" s="1"/>
  <c r="AR62" i="8"/>
  <c r="AQ63" i="8"/>
  <c r="AR63" i="8"/>
  <c r="AQ64" i="8"/>
  <c r="AR64" i="8"/>
  <c r="AQ65" i="8"/>
  <c r="AS65" i="8" s="1"/>
  <c r="AR65" i="8"/>
  <c r="AQ66" i="8"/>
  <c r="AR66" i="8"/>
  <c r="AS66" i="8"/>
  <c r="AQ67" i="8"/>
  <c r="AS67" i="8" s="1"/>
  <c r="AR67" i="8"/>
  <c r="AQ68" i="8"/>
  <c r="AS68" i="8" s="1"/>
  <c r="AQ69" i="8"/>
  <c r="AS69" i="8"/>
  <c r="AQ70" i="8"/>
  <c r="AS70" i="8"/>
  <c r="AQ71" i="8"/>
  <c r="AS71" i="8" s="1"/>
  <c r="AQ72" i="8"/>
  <c r="AS72" i="8" s="1"/>
  <c r="AQ73" i="8"/>
  <c r="AS73" i="8"/>
  <c r="AQ74" i="8"/>
  <c r="AS74" i="8" s="1"/>
  <c r="AQ75" i="8"/>
  <c r="AS75" i="8" s="1"/>
  <c r="AQ80" i="8"/>
  <c r="AR80" i="8"/>
  <c r="AS80" i="8"/>
  <c r="AQ81" i="8"/>
  <c r="AS81" i="8" s="1"/>
  <c r="AR81" i="8"/>
  <c r="AQ82" i="8"/>
  <c r="AR82" i="8"/>
  <c r="AS82" i="8"/>
  <c r="AQ83" i="8"/>
  <c r="AS83" i="8" s="1"/>
  <c r="AR83" i="8"/>
  <c r="AQ84" i="8"/>
  <c r="AR84" i="8"/>
  <c r="AS84" i="8"/>
  <c r="AQ85" i="8"/>
  <c r="AS85" i="8" s="1"/>
  <c r="AR85" i="8"/>
  <c r="AQ86" i="8"/>
  <c r="AR86" i="8"/>
  <c r="AS86" i="8"/>
  <c r="AR87" i="8"/>
  <c r="AS87" i="8" s="1"/>
  <c r="AR88" i="8"/>
  <c r="AS88" i="8" s="1"/>
  <c r="AR89" i="8"/>
  <c r="AS89" i="8"/>
  <c r="AR90" i="8"/>
  <c r="AS90" i="8" s="1"/>
  <c r="AR91" i="8"/>
  <c r="AS91" i="8" s="1"/>
  <c r="AR92" i="8"/>
  <c r="AS92" i="8" s="1"/>
  <c r="AR93" i="8"/>
  <c r="AS93" i="8"/>
  <c r="AS94" i="8"/>
  <c r="AS95" i="8"/>
  <c r="AS96" i="8"/>
  <c r="AS97" i="8"/>
  <c r="AS98" i="8"/>
  <c r="AQ99" i="8"/>
  <c r="AR99" i="8"/>
  <c r="AQ100" i="8"/>
  <c r="AR100" i="8"/>
  <c r="AQ101" i="8"/>
  <c r="AS101" i="8" s="1"/>
  <c r="AQ102" i="8"/>
  <c r="AS102" i="8"/>
  <c r="AQ103" i="8"/>
  <c r="AS103" i="8" s="1"/>
  <c r="AQ104" i="8"/>
  <c r="AS104" i="8" s="1"/>
  <c r="AQ105" i="8"/>
  <c r="AS105" i="8"/>
  <c r="AQ106" i="8"/>
  <c r="AS106" i="8" s="1"/>
  <c r="AQ107" i="8"/>
  <c r="AS107" i="8" s="1"/>
  <c r="AQ108" i="8"/>
  <c r="AS108" i="8" s="1"/>
  <c r="AQ109" i="8"/>
  <c r="AS109" i="8" s="1"/>
  <c r="AQ110" i="8"/>
  <c r="AS110" i="8"/>
  <c r="AQ111" i="8"/>
  <c r="AS111" i="8" s="1"/>
  <c r="AQ112" i="8"/>
  <c r="AS112" i="8" s="1"/>
  <c r="AQ113" i="8"/>
  <c r="AR113" i="8"/>
  <c r="AQ114" i="8"/>
  <c r="AS114" i="8" s="1"/>
  <c r="AR114" i="8"/>
  <c r="AQ115" i="8"/>
  <c r="AR115" i="8"/>
  <c r="AQ116" i="8"/>
  <c r="AS116" i="8" s="1"/>
  <c r="AR116" i="8"/>
  <c r="AQ117" i="8"/>
  <c r="AS117" i="8" s="1"/>
  <c r="AR117" i="8"/>
  <c r="AQ118" i="8"/>
  <c r="AR118" i="8"/>
  <c r="AS118" i="8" s="1"/>
  <c r="AQ119" i="8"/>
  <c r="AR119" i="8"/>
  <c r="AQ120" i="8"/>
  <c r="AR120" i="8"/>
  <c r="AS120" i="8"/>
  <c r="AQ121" i="8"/>
  <c r="AR121" i="8"/>
  <c r="AQ122" i="8"/>
  <c r="AS122" i="8" s="1"/>
  <c r="AR122" i="8"/>
  <c r="AQ123" i="8"/>
  <c r="AR123" i="8"/>
  <c r="AQ124" i="8"/>
  <c r="AR124" i="8"/>
  <c r="AQ125" i="8"/>
  <c r="AR125" i="8"/>
  <c r="AQ126" i="8"/>
  <c r="AR126" i="8"/>
  <c r="AS126" i="8"/>
  <c r="AQ127" i="8"/>
  <c r="AR127" i="8"/>
  <c r="AQ128" i="8"/>
  <c r="AR128" i="8"/>
  <c r="AS128" i="8"/>
  <c r="AQ129" i="8"/>
  <c r="AS129" i="8" s="1"/>
  <c r="AR129" i="8"/>
  <c r="AQ130" i="8"/>
  <c r="AR130" i="8"/>
  <c r="AS130" i="8" s="1"/>
  <c r="AQ131" i="8"/>
  <c r="AR131" i="8"/>
  <c r="AQ132" i="8"/>
  <c r="AS132" i="8" s="1"/>
  <c r="AR132" i="8"/>
  <c r="AQ133" i="8"/>
  <c r="AR133" i="8"/>
  <c r="AQ134" i="8"/>
  <c r="AS134" i="8" s="1"/>
  <c r="AR134" i="8"/>
  <c r="AQ135" i="8"/>
  <c r="AS135" i="8" s="1"/>
  <c r="AR135" i="8"/>
  <c r="AQ136" i="8"/>
  <c r="AR136" i="8"/>
  <c r="AS136" i="8" s="1"/>
  <c r="AQ137" i="8"/>
  <c r="AR137" i="8"/>
  <c r="AQ138" i="8"/>
  <c r="AR138" i="8"/>
  <c r="AS138" i="8"/>
  <c r="AQ139" i="8"/>
  <c r="AR139" i="8"/>
  <c r="AQ140" i="8"/>
  <c r="AS140" i="8" s="1"/>
  <c r="AR140" i="8"/>
  <c r="AQ141" i="8"/>
  <c r="AR141" i="8"/>
  <c r="AQ142" i="8"/>
  <c r="AR142" i="8"/>
  <c r="AR147" i="8"/>
  <c r="AS147" i="8"/>
  <c r="AQ148" i="8"/>
  <c r="AR148" i="8"/>
  <c r="AS148" i="8"/>
  <c r="AQ149" i="8"/>
  <c r="AS149" i="8" s="1"/>
  <c r="AR149" i="8"/>
  <c r="AQ150" i="8"/>
  <c r="AR150" i="8"/>
  <c r="AS150" i="8"/>
  <c r="AQ151" i="8"/>
  <c r="AS151" i="8" s="1"/>
  <c r="AR151" i="8"/>
  <c r="AQ152" i="8"/>
  <c r="AR152" i="8"/>
  <c r="AS152" i="8"/>
  <c r="AQ153" i="8"/>
  <c r="AS153" i="8" s="1"/>
  <c r="AR153" i="8"/>
  <c r="AQ154" i="8"/>
  <c r="AR154" i="8"/>
  <c r="AS154" i="8"/>
  <c r="AQ155" i="8"/>
  <c r="AS155" i="8" s="1"/>
  <c r="AR155" i="8"/>
  <c r="AQ156" i="8"/>
  <c r="AR156" i="8"/>
  <c r="AS156" i="8"/>
  <c r="AQ157" i="8"/>
  <c r="AS157" i="8" s="1"/>
  <c r="AR157" i="8"/>
  <c r="AQ158" i="8"/>
  <c r="AR158" i="8"/>
  <c r="AS158" i="8"/>
  <c r="AR159" i="8"/>
  <c r="AS159" i="8" s="1"/>
  <c r="AR160" i="8"/>
  <c r="AS160" i="8" s="1"/>
  <c r="AR161" i="8"/>
  <c r="AS161" i="8"/>
  <c r="AR162" i="8"/>
  <c r="AS162" i="8" s="1"/>
  <c r="AR163" i="8"/>
  <c r="AS163" i="8" s="1"/>
  <c r="AR164" i="8"/>
  <c r="AS164" i="8"/>
  <c r="AR165" i="8"/>
  <c r="AS165" i="8"/>
  <c r="AR166" i="8"/>
  <c r="AS166" i="8" s="1"/>
  <c r="AR167" i="8"/>
  <c r="AS167" i="8" s="1"/>
  <c r="AQ168" i="8"/>
  <c r="AR168" i="8"/>
  <c r="AS168" i="8"/>
  <c r="AR169" i="8"/>
  <c r="AS169" i="8" s="1"/>
  <c r="AR170" i="8"/>
  <c r="AS170" i="8" s="1"/>
  <c r="AR171" i="8"/>
  <c r="AS171" i="8"/>
  <c r="AR172" i="8"/>
  <c r="AS172" i="8"/>
  <c r="AR173" i="8"/>
  <c r="AS173" i="8" s="1"/>
  <c r="AR174" i="8"/>
  <c r="AS174" i="8" s="1"/>
  <c r="AR175" i="8"/>
  <c r="AS175" i="8"/>
  <c r="AR176" i="8"/>
  <c r="AS176" i="8" s="1"/>
  <c r="AR177" i="8"/>
  <c r="AS177" i="8" s="1"/>
  <c r="AR178" i="8"/>
  <c r="AS178" i="8"/>
  <c r="AR179" i="8"/>
  <c r="AS179" i="8" s="1"/>
  <c r="AR180" i="8"/>
  <c r="AS180" i="8" s="1"/>
  <c r="AR181" i="8"/>
  <c r="AS181" i="8" s="1"/>
  <c r="AR182" i="8"/>
  <c r="AS182" i="8" s="1"/>
  <c r="AR183" i="8"/>
  <c r="AS183" i="8"/>
  <c r="AR184" i="8"/>
  <c r="AS184" i="8" s="1"/>
  <c r="AR185" i="8"/>
  <c r="AS185" i="8" s="1"/>
  <c r="AR186" i="8"/>
  <c r="AS186" i="8"/>
  <c r="AR187" i="8"/>
  <c r="AS187" i="8" s="1"/>
  <c r="AR188" i="8"/>
  <c r="AS188" i="8" s="1"/>
  <c r="AR189" i="8"/>
  <c r="AS189" i="8"/>
  <c r="AR190" i="8"/>
  <c r="AS190" i="8"/>
  <c r="AR191" i="8"/>
  <c r="AS191" i="8" s="1"/>
  <c r="AR192" i="8"/>
  <c r="AS192" i="8" s="1"/>
  <c r="AR193" i="8"/>
  <c r="AS193" i="8"/>
  <c r="AR194" i="8"/>
  <c r="AS194" i="8" s="1"/>
  <c r="AR195" i="8"/>
  <c r="AS195" i="8" s="1"/>
  <c r="AR196" i="8"/>
  <c r="AS196" i="8"/>
  <c r="AR197" i="8"/>
  <c r="AS197" i="8" s="1"/>
  <c r="AR198" i="8"/>
  <c r="AS198" i="8" s="1"/>
  <c r="AR199" i="8"/>
  <c r="AS199" i="8" s="1"/>
  <c r="AR200" i="8"/>
  <c r="AS200" i="8" s="1"/>
  <c r="AR201" i="8"/>
  <c r="AS201" i="8"/>
  <c r="AQ202" i="8"/>
  <c r="AS202" i="8" s="1"/>
  <c r="AR202" i="8"/>
  <c r="AQ203" i="8"/>
  <c r="AR203" i="8"/>
  <c r="AS203" i="8"/>
  <c r="AQ204" i="8"/>
  <c r="AS204" i="8" s="1"/>
  <c r="AR204" i="8"/>
  <c r="AQ205" i="8"/>
  <c r="AR205" i="8"/>
  <c r="AS205" i="8"/>
  <c r="AQ206" i="8"/>
  <c r="AS206" i="8" s="1"/>
  <c r="AR206" i="8"/>
  <c r="AQ207" i="8"/>
  <c r="AR207" i="8"/>
  <c r="AS207" i="8"/>
  <c r="AQ208" i="8"/>
  <c r="AS208" i="8" s="1"/>
  <c r="AR208" i="8"/>
  <c r="AQ209" i="8"/>
  <c r="AR209" i="8"/>
  <c r="AS209" i="8"/>
  <c r="AQ210" i="8"/>
  <c r="AS210" i="8" s="1"/>
  <c r="AR210" i="8"/>
  <c r="AQ211" i="8"/>
  <c r="AR211" i="8"/>
  <c r="AS211" i="8"/>
  <c r="AQ212" i="8"/>
  <c r="AS212" i="8" s="1"/>
  <c r="AR212" i="8"/>
  <c r="AQ213" i="8"/>
  <c r="AR213" i="8"/>
  <c r="AS213" i="8"/>
  <c r="AQ214" i="8"/>
  <c r="AS214" i="8" s="1"/>
  <c r="AR214" i="8"/>
  <c r="AQ215" i="8"/>
  <c r="AR215" i="8"/>
  <c r="AS215" i="8"/>
  <c r="AQ216" i="8"/>
  <c r="AS216" i="8" s="1"/>
  <c r="AR216" i="8"/>
  <c r="AQ217" i="8"/>
  <c r="AR217" i="8"/>
  <c r="AS217" i="8"/>
  <c r="AQ218" i="8"/>
  <c r="AS218" i="8" s="1"/>
  <c r="AR218" i="8"/>
  <c r="AQ219" i="8"/>
  <c r="AR219" i="8"/>
  <c r="AS219" i="8"/>
  <c r="AQ220" i="8"/>
  <c r="AS220" i="8" s="1"/>
  <c r="AR220" i="8"/>
  <c r="AQ221" i="8"/>
  <c r="AR221" i="8"/>
  <c r="AS221" i="8"/>
  <c r="AQ222" i="8"/>
  <c r="AS222" i="8" s="1"/>
  <c r="AR222" i="8"/>
  <c r="AQ223" i="8"/>
  <c r="AR223" i="8"/>
  <c r="AS223" i="8"/>
  <c r="AQ224" i="8"/>
  <c r="AS224" i="8" s="1"/>
  <c r="AR224" i="8"/>
  <c r="AQ225" i="8"/>
  <c r="AR225" i="8"/>
  <c r="AS225" i="8"/>
  <c r="AQ226" i="8"/>
  <c r="AS226" i="8" s="1"/>
  <c r="AR226" i="8"/>
  <c r="AQ227" i="8"/>
  <c r="AR227" i="8"/>
  <c r="AS227" i="8"/>
  <c r="AQ228" i="8"/>
  <c r="AS228" i="8" s="1"/>
  <c r="AR228" i="8"/>
  <c r="AQ229" i="8"/>
  <c r="AR229" i="8"/>
  <c r="AS229" i="8"/>
  <c r="AQ230" i="8"/>
  <c r="AS230" i="8" s="1"/>
  <c r="AR230" i="8"/>
  <c r="AQ231" i="8"/>
  <c r="AR231" i="8"/>
  <c r="AS231" i="8"/>
  <c r="AQ232" i="8"/>
  <c r="AS232" i="8" s="1"/>
  <c r="AR232" i="8"/>
  <c r="AQ233" i="8"/>
  <c r="AR233" i="8"/>
  <c r="AS233" i="8"/>
  <c r="AQ234" i="8"/>
  <c r="AS234" i="8" s="1"/>
  <c r="AR234" i="8"/>
  <c r="AQ235" i="8"/>
  <c r="AR235" i="8"/>
  <c r="AS235" i="8"/>
  <c r="AQ236" i="8"/>
  <c r="AS236" i="8" s="1"/>
  <c r="AR236" i="8"/>
  <c r="AQ237" i="8"/>
  <c r="AR237" i="8"/>
  <c r="AS237" i="8"/>
  <c r="AQ238" i="8"/>
  <c r="AS238" i="8" s="1"/>
  <c r="AR238" i="8"/>
  <c r="AQ239" i="8"/>
  <c r="AR239" i="8"/>
  <c r="AS239" i="8"/>
  <c r="AQ240" i="8"/>
  <c r="AS240" i="8" s="1"/>
  <c r="AR240" i="8"/>
  <c r="AQ241" i="8"/>
  <c r="AR241" i="8"/>
  <c r="AS241" i="8"/>
  <c r="AQ242" i="8"/>
  <c r="AS242" i="8" s="1"/>
  <c r="AR242" i="8"/>
  <c r="AQ243" i="8"/>
  <c r="AR243" i="8"/>
  <c r="AS243" i="8"/>
  <c r="AQ244" i="8"/>
  <c r="AS244" i="8" s="1"/>
  <c r="AR244" i="8"/>
  <c r="AQ245" i="8"/>
  <c r="AR245" i="8"/>
  <c r="AS245" i="8"/>
  <c r="AR250" i="8"/>
  <c r="AS250" i="8" s="1"/>
  <c r="AR251" i="8"/>
  <c r="AS251" i="8" s="1"/>
  <c r="AR252" i="8"/>
  <c r="AS252" i="8"/>
  <c r="AR253" i="8"/>
  <c r="AS253" i="8" s="1"/>
  <c r="AR254" i="8"/>
  <c r="AS254" i="8" s="1"/>
  <c r="AR255" i="8"/>
  <c r="AS255" i="8"/>
  <c r="AR256" i="8"/>
  <c r="AS256" i="8"/>
  <c r="AR257" i="8"/>
  <c r="AS257" i="8" s="1"/>
  <c r="AR258" i="8"/>
  <c r="AS258" i="8"/>
  <c r="AR259" i="8"/>
  <c r="AS259" i="8"/>
  <c r="AR260" i="8"/>
  <c r="AS260" i="8" s="1"/>
  <c r="AR261" i="8"/>
  <c r="AS261" i="8" s="1"/>
  <c r="AR262" i="8"/>
  <c r="AS262" i="8"/>
  <c r="AR263" i="8"/>
  <c r="AS263" i="8" s="1"/>
  <c r="AR264" i="8"/>
  <c r="AS264" i="8" s="1"/>
  <c r="AR265" i="8"/>
  <c r="AS265" i="8"/>
  <c r="AR266" i="8"/>
  <c r="AS266" i="8" s="1"/>
  <c r="AR267" i="8"/>
  <c r="AS267" i="8"/>
  <c r="AR268" i="8"/>
  <c r="AS268" i="8" s="1"/>
  <c r="AR269" i="8"/>
  <c r="AS269" i="8" s="1"/>
  <c r="AR270" i="8"/>
  <c r="AS270" i="8"/>
  <c r="AR271" i="8"/>
  <c r="AS271" i="8" s="1"/>
  <c r="AR272" i="8"/>
  <c r="AS272" i="8" s="1"/>
  <c r="AR273" i="8"/>
  <c r="AS273" i="8"/>
  <c r="AR274" i="8"/>
  <c r="AS274" i="8"/>
  <c r="AR275" i="8"/>
  <c r="AS275" i="8" s="1"/>
  <c r="AR276" i="8"/>
  <c r="AS276" i="8"/>
  <c r="AR277" i="8"/>
  <c r="AS277" i="8"/>
  <c r="AR278" i="8"/>
  <c r="AS278" i="8" s="1"/>
  <c r="AR279" i="8"/>
  <c r="AS279" i="8" s="1"/>
  <c r="AR280" i="8"/>
  <c r="AS280" i="8"/>
  <c r="AR281" i="8"/>
  <c r="AS281" i="8" s="1"/>
  <c r="AR282" i="8"/>
  <c r="AS282" i="8" s="1"/>
  <c r="AR283" i="8"/>
  <c r="AS283" i="8"/>
  <c r="AR284" i="8"/>
  <c r="AS284" i="8" s="1"/>
  <c r="AR285" i="8"/>
  <c r="AS285" i="8"/>
  <c r="AR286" i="8"/>
  <c r="AS286" i="8" s="1"/>
  <c r="AR287" i="8"/>
  <c r="AS287" i="8" s="1"/>
  <c r="AR288" i="8"/>
  <c r="AS288" i="8"/>
  <c r="AR289" i="8"/>
  <c r="AS289" i="8" s="1"/>
  <c r="AR290" i="8"/>
  <c r="AS290" i="8" s="1"/>
  <c r="AR291" i="8"/>
  <c r="AS291" i="8"/>
  <c r="AR292" i="8"/>
  <c r="AS292" i="8"/>
  <c r="AR293" i="8"/>
  <c r="AS293" i="8" s="1"/>
  <c r="AR294" i="8"/>
  <c r="AS294" i="8"/>
  <c r="AR295" i="8"/>
  <c r="AS295" i="8"/>
  <c r="AR296" i="8"/>
  <c r="AS296" i="8" s="1"/>
  <c r="AR297" i="8"/>
  <c r="AS297" i="8" s="1"/>
  <c r="AR298" i="8"/>
  <c r="AS298" i="8"/>
  <c r="AR299" i="8"/>
  <c r="AS299" i="8" s="1"/>
  <c r="AR300" i="8"/>
  <c r="AS300" i="8" s="1"/>
  <c r="AR301" i="8"/>
  <c r="AS301" i="8"/>
  <c r="AR302" i="8"/>
  <c r="AS302" i="8" s="1"/>
  <c r="AR303" i="8"/>
  <c r="AS303" i="8"/>
  <c r="AR304" i="8"/>
  <c r="AS304" i="8" s="1"/>
  <c r="AQ305" i="8"/>
  <c r="AR305" i="8"/>
  <c r="AQ306" i="8"/>
  <c r="AR306" i="8"/>
  <c r="AQ307" i="8"/>
  <c r="AR307" i="8"/>
  <c r="AQ308" i="8"/>
  <c r="AR308" i="8"/>
  <c r="AQ309" i="8"/>
  <c r="AS309" i="8" s="1"/>
  <c r="AR309" i="8"/>
  <c r="AQ310" i="8"/>
  <c r="AR310" i="8"/>
  <c r="AQ311" i="8"/>
  <c r="AR311" i="8"/>
  <c r="AQ312" i="8"/>
  <c r="AS312" i="8" s="1"/>
  <c r="AR312" i="8"/>
  <c r="AQ313" i="8"/>
  <c r="AS313" i="8" s="1"/>
  <c r="AR313" i="8"/>
  <c r="AQ314" i="8"/>
  <c r="AR314" i="8"/>
  <c r="AQ315" i="8"/>
  <c r="AS315" i="8" s="1"/>
  <c r="AR315" i="8"/>
  <c r="AQ316" i="8"/>
  <c r="AR316" i="8"/>
  <c r="AQ317" i="8"/>
  <c r="AR317" i="8"/>
  <c r="AQ318" i="8"/>
  <c r="AS318" i="8" s="1"/>
  <c r="AR318" i="8"/>
  <c r="AQ319" i="8"/>
  <c r="AR319" i="8"/>
  <c r="AS319" i="8" s="1"/>
  <c r="AQ320" i="8"/>
  <c r="AR320" i="8"/>
  <c r="AQ321" i="8"/>
  <c r="AS321" i="8" s="1"/>
  <c r="AR321" i="8"/>
  <c r="AQ322" i="8"/>
  <c r="AR322" i="8"/>
  <c r="AQ323" i="8"/>
  <c r="AS323" i="8" s="1"/>
  <c r="AR323" i="8"/>
  <c r="AQ324" i="8"/>
  <c r="AR324" i="8"/>
  <c r="AQ325" i="8"/>
  <c r="AR325" i="8"/>
  <c r="AQ326" i="8"/>
  <c r="AS326" i="8" s="1"/>
  <c r="AR326" i="8"/>
  <c r="AQ327" i="8"/>
  <c r="AR327" i="8"/>
  <c r="AS327" i="8"/>
  <c r="AQ328" i="8"/>
  <c r="AR328" i="8"/>
  <c r="AQ329" i="8"/>
  <c r="AS329" i="8" s="1"/>
  <c r="AR329" i="8"/>
  <c r="AQ330" i="8"/>
  <c r="AR330" i="8"/>
  <c r="AQ331" i="8"/>
  <c r="AR331" i="8"/>
  <c r="AS331" i="8" s="1"/>
  <c r="AQ332" i="8"/>
  <c r="AS332" i="8" s="1"/>
  <c r="AR332" i="8"/>
  <c r="AQ333" i="8"/>
  <c r="AR333" i="8"/>
  <c r="AS333" i="8"/>
  <c r="AQ334" i="8"/>
  <c r="AS334" i="8" s="1"/>
  <c r="AR334" i="8"/>
  <c r="AQ335" i="8"/>
  <c r="AS335" i="8" s="1"/>
  <c r="AR335" i="8"/>
  <c r="AQ336" i="8"/>
  <c r="AR336" i="8"/>
  <c r="AQ337" i="8"/>
  <c r="AS337" i="8" s="1"/>
  <c r="AR337" i="8"/>
  <c r="AQ338" i="8"/>
  <c r="AS338" i="8" s="1"/>
  <c r="AR338" i="8"/>
  <c r="AQ339" i="8"/>
  <c r="AR339" i="8"/>
  <c r="AS339" i="8"/>
  <c r="AQ340" i="8"/>
  <c r="AR340" i="8"/>
  <c r="AQ341" i="8"/>
  <c r="AR341" i="8"/>
  <c r="AQ342" i="8"/>
  <c r="AR342" i="8"/>
  <c r="AQ343" i="8"/>
  <c r="AR343" i="8"/>
  <c r="AQ344" i="8"/>
  <c r="AR344" i="8"/>
  <c r="AQ345" i="8"/>
  <c r="AS345" i="8" s="1"/>
  <c r="AR345" i="8"/>
  <c r="AQ346" i="8"/>
  <c r="AS346" i="8" s="1"/>
  <c r="AR346" i="8"/>
  <c r="AQ347" i="8"/>
  <c r="AR347" i="8"/>
  <c r="AQ348" i="8"/>
  <c r="AS348" i="8" s="1"/>
  <c r="AR348" i="8"/>
  <c r="AQ349" i="8"/>
  <c r="AS349" i="8" s="1"/>
  <c r="AR349" i="8"/>
  <c r="AQ350" i="8"/>
  <c r="AR350" i="8"/>
  <c r="AQ351" i="8"/>
  <c r="AS351" i="8" s="1"/>
  <c r="AR351" i="8"/>
  <c r="AQ352" i="8"/>
  <c r="AR352" i="8"/>
  <c r="AQ353" i="8"/>
  <c r="AR353" i="8"/>
  <c r="AQ354" i="8"/>
  <c r="AS354" i="8" s="1"/>
  <c r="AR354" i="8"/>
  <c r="AQ355" i="8"/>
  <c r="AR355" i="8"/>
  <c r="AS355" i="8" s="1"/>
  <c r="AQ356" i="8"/>
  <c r="AR356" i="8"/>
  <c r="AQ357" i="8"/>
  <c r="AS357" i="8" s="1"/>
  <c r="AR357" i="8"/>
  <c r="AQ358" i="8"/>
  <c r="AR358" i="8"/>
  <c r="AQ359" i="8"/>
  <c r="AS359" i="8" s="1"/>
  <c r="AR359" i="8"/>
  <c r="AS353" i="8" l="1"/>
  <c r="AS328" i="8"/>
  <c r="AS317" i="8"/>
  <c r="AS53" i="8"/>
  <c r="AS33" i="8"/>
  <c r="AS22" i="8"/>
  <c r="AS358" i="8"/>
  <c r="AS336" i="8"/>
  <c r="AS314" i="8"/>
  <c r="AS141" i="8"/>
  <c r="AS352" i="8"/>
  <c r="AS344" i="8"/>
  <c r="AS341" i="8"/>
  <c r="AS330" i="8"/>
  <c r="AS316" i="8"/>
  <c r="AS308" i="8"/>
  <c r="AS305" i="8"/>
  <c r="AS63" i="8"/>
  <c r="AS60" i="8"/>
  <c r="AS57" i="8"/>
  <c r="AS52" i="8"/>
  <c r="AS49" i="8"/>
  <c r="AS46" i="8"/>
  <c r="AS41" i="8"/>
  <c r="AS38" i="8"/>
  <c r="AS35" i="8"/>
  <c r="AS27" i="8"/>
  <c r="AS24" i="8"/>
  <c r="AS21" i="8"/>
  <c r="AS16" i="8"/>
  <c r="AS13" i="8"/>
  <c r="AS342" i="8"/>
  <c r="AS61" i="8"/>
  <c r="AS47" i="8"/>
  <c r="AS39" i="8"/>
  <c r="AS17" i="8"/>
  <c r="AS347" i="8"/>
  <c r="AS322" i="8"/>
  <c r="AS123" i="8"/>
  <c r="AS343" i="8"/>
  <c r="AS324" i="8"/>
  <c r="AS310" i="8"/>
  <c r="AS307" i="8"/>
  <c r="AS356" i="8"/>
  <c r="AS320" i="8"/>
  <c r="AS306" i="8"/>
  <c r="AS58" i="8"/>
  <c r="AS50" i="8"/>
  <c r="AS36" i="8"/>
  <c r="AS25" i="8"/>
  <c r="AS14" i="8"/>
  <c r="AS350" i="8"/>
  <c r="AS325" i="8"/>
  <c r="AS311" i="8"/>
  <c r="AS99" i="8"/>
  <c r="AS55" i="8"/>
  <c r="AS19" i="8"/>
  <c r="AS340" i="8"/>
  <c r="AS142" i="8"/>
  <c r="AS124" i="8"/>
  <c r="AS100" i="8"/>
  <c r="AS64" i="8"/>
  <c r="AS28" i="8"/>
  <c r="AS131" i="8"/>
  <c r="AS119" i="8"/>
  <c r="AS133" i="8"/>
  <c r="AS121" i="8"/>
  <c r="AS137" i="8"/>
  <c r="AS125" i="8"/>
  <c r="AS113" i="8"/>
  <c r="AS139" i="8"/>
  <c r="AS127" i="8"/>
  <c r="AS115" i="8"/>
  <c r="AR13" i="5"/>
  <c r="AS13" i="5"/>
  <c r="AR14" i="5"/>
  <c r="AS14" i="5"/>
  <c r="AR15" i="5"/>
  <c r="AS15" i="5"/>
  <c r="AR16" i="5"/>
  <c r="AS16" i="5"/>
  <c r="AR17" i="5"/>
  <c r="AS17" i="5"/>
  <c r="AR18" i="5"/>
  <c r="AS18" i="5"/>
  <c r="AR19" i="5"/>
  <c r="AS19" i="5" s="1"/>
  <c r="AR20" i="5"/>
  <c r="AS20" i="5"/>
  <c r="AR21" i="5"/>
  <c r="AS21" i="5"/>
  <c r="AR22" i="5"/>
  <c r="AS22" i="5"/>
  <c r="AR23" i="5"/>
  <c r="AS23" i="5"/>
  <c r="AR24" i="5"/>
  <c r="AS24" i="5"/>
  <c r="AR25" i="5"/>
  <c r="AS25" i="5"/>
  <c r="AR26" i="5"/>
  <c r="AS26" i="5"/>
  <c r="AR27" i="5"/>
  <c r="AS27" i="5" s="1"/>
  <c r="AR28" i="5"/>
  <c r="AS28" i="5"/>
  <c r="AR29" i="5"/>
  <c r="AS29" i="5"/>
  <c r="AR30" i="5"/>
  <c r="AS30" i="5"/>
  <c r="AR31" i="5"/>
  <c r="AS31" i="5"/>
  <c r="AR32" i="5"/>
  <c r="AS32" i="5"/>
  <c r="AR33" i="5"/>
  <c r="AS33" i="5"/>
  <c r="AR34" i="5"/>
  <c r="AS34" i="5"/>
  <c r="AR35" i="5"/>
  <c r="AS35" i="5" s="1"/>
  <c r="AR36" i="5"/>
  <c r="AS36" i="5"/>
  <c r="AR37" i="5"/>
  <c r="AS37" i="5"/>
  <c r="AR38" i="5"/>
  <c r="AS38" i="5"/>
  <c r="AR39" i="5"/>
  <c r="AS39" i="5"/>
  <c r="AR40" i="5"/>
  <c r="AS40" i="5"/>
  <c r="AR41" i="5"/>
  <c r="AS41" i="5"/>
  <c r="AR42" i="5"/>
  <c r="AS42" i="5"/>
  <c r="AR43" i="5"/>
  <c r="AS43" i="5" s="1"/>
  <c r="AR44" i="5"/>
  <c r="AS44" i="5"/>
  <c r="AR45" i="5"/>
  <c r="AS45" i="5"/>
  <c r="AR46" i="5"/>
  <c r="AS46" i="5"/>
  <c r="AR47" i="5"/>
  <c r="AS47" i="5"/>
  <c r="AR48" i="5"/>
  <c r="AS48" i="5"/>
  <c r="AR49" i="5"/>
  <c r="AS49" i="5"/>
  <c r="AR50" i="5"/>
  <c r="AS50" i="5"/>
  <c r="AR51" i="5"/>
  <c r="AS51" i="5" s="1"/>
  <c r="AR52" i="5"/>
  <c r="AS52" i="5"/>
  <c r="AR53" i="5"/>
  <c r="AS53" i="5"/>
  <c r="AR54" i="5"/>
  <c r="AS54" i="5"/>
  <c r="AQ55" i="5"/>
  <c r="AS55" i="5" s="1"/>
  <c r="AR55" i="5"/>
  <c r="AQ56" i="5"/>
  <c r="AS56" i="5" s="1"/>
  <c r="AR56" i="5"/>
  <c r="AQ57" i="5"/>
  <c r="AR57" i="5"/>
  <c r="AS57" i="5"/>
  <c r="AQ58" i="5"/>
  <c r="AR58" i="5"/>
  <c r="AS58" i="5"/>
  <c r="AQ59" i="5"/>
  <c r="AR59" i="5"/>
  <c r="AS59" i="5"/>
  <c r="AQ60" i="5"/>
  <c r="AR60" i="5"/>
  <c r="AS60" i="5"/>
  <c r="AQ61" i="5"/>
  <c r="AR61" i="5"/>
  <c r="AS61" i="5" s="1"/>
  <c r="AQ62" i="5"/>
  <c r="AR62" i="5"/>
  <c r="AS62" i="5"/>
  <c r="AQ63" i="5"/>
  <c r="AR63" i="5"/>
  <c r="AS63" i="5"/>
  <c r="AQ64" i="5"/>
  <c r="AS64" i="5" s="1"/>
  <c r="AR64" i="5"/>
  <c r="AQ65" i="5"/>
  <c r="AR65" i="5"/>
  <c r="AS65" i="5"/>
  <c r="AQ66" i="5"/>
  <c r="AR66" i="5"/>
  <c r="AS66" i="5"/>
  <c r="AQ67" i="5"/>
  <c r="AR67" i="5"/>
  <c r="AS67" i="5"/>
  <c r="AQ68" i="5"/>
  <c r="AR68" i="5"/>
  <c r="AS68" i="5" s="1"/>
  <c r="AQ69" i="5"/>
  <c r="AS69" i="5" s="1"/>
  <c r="AR69" i="5"/>
  <c r="AQ70" i="5"/>
  <c r="AR70" i="5"/>
  <c r="AS70" i="5"/>
  <c r="AQ71" i="5"/>
  <c r="AS71" i="5" s="1"/>
  <c r="AR71" i="5"/>
  <c r="AQ72" i="5"/>
  <c r="AS72" i="5" s="1"/>
  <c r="AR72" i="5"/>
  <c r="AQ73" i="5"/>
  <c r="AR73" i="5"/>
  <c r="AS73" i="5"/>
  <c r="AQ74" i="5"/>
  <c r="AR74" i="5"/>
  <c r="AS74" i="5"/>
  <c r="AQ75" i="5"/>
  <c r="AR75" i="5"/>
  <c r="AS75" i="5"/>
  <c r="AQ76" i="5"/>
  <c r="AR76" i="5"/>
  <c r="AS76" i="5"/>
  <c r="AQ77" i="5"/>
  <c r="AR77" i="5"/>
  <c r="AS77" i="5" s="1"/>
  <c r="AQ78" i="5"/>
  <c r="AR78" i="5"/>
  <c r="AS78" i="5"/>
  <c r="AR83" i="5"/>
  <c r="AS83" i="5" s="1"/>
  <c r="AR84" i="5"/>
  <c r="AS84" i="5"/>
  <c r="AR85" i="5"/>
  <c r="AS85" i="5"/>
  <c r="AR86" i="5"/>
  <c r="AS86" i="5"/>
  <c r="AR87" i="5"/>
  <c r="AS87" i="5"/>
  <c r="AR88" i="5"/>
  <c r="AS88" i="5"/>
  <c r="AR89" i="5"/>
  <c r="AS89" i="5"/>
  <c r="AR90" i="5"/>
  <c r="AS90" i="5"/>
  <c r="AR91" i="5"/>
  <c r="AS91" i="5" s="1"/>
  <c r="AR92" i="5"/>
  <c r="AS92" i="5"/>
  <c r="AR93" i="5"/>
  <c r="AS93" i="5"/>
  <c r="AR94" i="5"/>
  <c r="AS94" i="5"/>
  <c r="AR95" i="5"/>
  <c r="AS95" i="5"/>
  <c r="AR96" i="5"/>
  <c r="AS96" i="5"/>
  <c r="AR97" i="5"/>
  <c r="AS97" i="5"/>
  <c r="AR98" i="5"/>
  <c r="AS98" i="5"/>
  <c r="AR99" i="5"/>
  <c r="AS99" i="5" s="1"/>
  <c r="AR100" i="5"/>
  <c r="AS100" i="5"/>
  <c r="AR101" i="5"/>
  <c r="AS101" i="5"/>
  <c r="AR102" i="5"/>
  <c r="AS102" i="5"/>
  <c r="AR103" i="5"/>
  <c r="AS103" i="5"/>
  <c r="AR104" i="5"/>
  <c r="AS104" i="5"/>
  <c r="AR105" i="5"/>
  <c r="AS105" i="5"/>
  <c r="AR106" i="5"/>
  <c r="AS106" i="5"/>
  <c r="AR107" i="5"/>
  <c r="AS107" i="5" s="1"/>
  <c r="AR108" i="5"/>
  <c r="AS108" i="5"/>
  <c r="AR109" i="5"/>
  <c r="AS109" i="5"/>
  <c r="AR110" i="5"/>
  <c r="AS110" i="5"/>
  <c r="AR111" i="5"/>
  <c r="AS111" i="5"/>
  <c r="AR112" i="5"/>
  <c r="AS112" i="5"/>
  <c r="AR113" i="5"/>
  <c r="AS113" i="5"/>
  <c r="AR114" i="5"/>
  <c r="AS114" i="5"/>
  <c r="AR115" i="5"/>
  <c r="AS115" i="5" s="1"/>
  <c r="AR116" i="5"/>
  <c r="AS116" i="5"/>
  <c r="AR117" i="5"/>
  <c r="AS117" i="5"/>
  <c r="AR118" i="5"/>
  <c r="AS118" i="5"/>
  <c r="AR119" i="5"/>
  <c r="AS119" i="5"/>
  <c r="AR120" i="5"/>
  <c r="AS120" i="5"/>
  <c r="AR121" i="5"/>
  <c r="AS121" i="5"/>
  <c r="AR122" i="5"/>
  <c r="AS122" i="5"/>
  <c r="AR123" i="5"/>
  <c r="AS123" i="5" s="1"/>
  <c r="AR124" i="5"/>
  <c r="AS124" i="5"/>
  <c r="AR125" i="5"/>
  <c r="AS125" i="5"/>
  <c r="AR126" i="5"/>
  <c r="AS126" i="5"/>
  <c r="AR127" i="5"/>
  <c r="AS127" i="5"/>
  <c r="AR128" i="5"/>
  <c r="AS128" i="5"/>
  <c r="AR129" i="5"/>
  <c r="AS129" i="5"/>
  <c r="AR130" i="5"/>
  <c r="AS130" i="5"/>
  <c r="AR131" i="5"/>
  <c r="AS131" i="5" s="1"/>
  <c r="AQ132" i="5"/>
  <c r="AS132" i="5" s="1"/>
  <c r="AR132" i="5"/>
  <c r="AQ133" i="5"/>
  <c r="AR133" i="5"/>
  <c r="AS133" i="5"/>
  <c r="AQ134" i="5"/>
  <c r="AS134" i="5" s="1"/>
  <c r="AR134" i="5"/>
  <c r="AQ135" i="5"/>
  <c r="AS135" i="5" s="1"/>
  <c r="AR135" i="5"/>
  <c r="AQ136" i="5"/>
  <c r="AR136" i="5"/>
  <c r="AS136" i="5"/>
  <c r="AQ137" i="5"/>
  <c r="AR137" i="5"/>
  <c r="AS137" i="5"/>
  <c r="AQ138" i="5"/>
  <c r="AR138" i="5"/>
  <c r="AS138" i="5"/>
  <c r="AQ139" i="5"/>
  <c r="AR139" i="5"/>
  <c r="AS139" i="5"/>
  <c r="AQ140" i="5"/>
  <c r="AS140" i="5" s="1"/>
  <c r="AR140" i="5"/>
  <c r="AQ141" i="5"/>
  <c r="AS141" i="5" s="1"/>
  <c r="AR141" i="5"/>
  <c r="AQ142" i="5"/>
  <c r="AS142" i="5" s="1"/>
  <c r="AR142" i="5"/>
  <c r="AQ143" i="5"/>
  <c r="AS143" i="5" s="1"/>
  <c r="AR143" i="5"/>
  <c r="AQ144" i="5"/>
  <c r="AR144" i="5"/>
  <c r="AS144" i="5"/>
  <c r="AQ145" i="5"/>
  <c r="AS145" i="5" s="1"/>
  <c r="AR145" i="5"/>
  <c r="AQ146" i="5"/>
  <c r="AR146" i="5"/>
  <c r="AS146" i="5" s="1"/>
  <c r="AQ147" i="5"/>
  <c r="AR147" i="5"/>
  <c r="AS147" i="5" s="1"/>
  <c r="AQ148" i="5"/>
  <c r="AS148" i="5" s="1"/>
  <c r="AR148" i="5"/>
  <c r="AQ149" i="5"/>
  <c r="AR149" i="5"/>
  <c r="AS149" i="5"/>
  <c r="AQ150" i="5"/>
  <c r="AS150" i="5" s="1"/>
  <c r="AR150" i="5"/>
  <c r="AQ151" i="5"/>
  <c r="AS151" i="5" s="1"/>
  <c r="AR151" i="5"/>
  <c r="AQ152" i="5"/>
  <c r="AR152" i="5"/>
  <c r="AS152" i="5"/>
  <c r="AQ153" i="5"/>
  <c r="AR153" i="5"/>
  <c r="AS153" i="5"/>
  <c r="AQ154" i="5"/>
  <c r="AR154" i="5"/>
  <c r="AS154" i="5"/>
  <c r="AQ155" i="5"/>
  <c r="AR155" i="5"/>
  <c r="AS155" i="5"/>
  <c r="AQ156" i="5"/>
  <c r="AS156" i="5" s="1"/>
  <c r="AR156" i="5"/>
  <c r="AQ157" i="5"/>
  <c r="AS157" i="5" s="1"/>
  <c r="AR157" i="5"/>
  <c r="AQ158" i="5"/>
  <c r="AR158" i="5"/>
  <c r="AS158" i="5"/>
  <c r="AQ159" i="5"/>
  <c r="AS159" i="5" s="1"/>
  <c r="AR159" i="5"/>
  <c r="AR164" i="5"/>
  <c r="AS164" i="5"/>
  <c r="AR165" i="5"/>
  <c r="AS165" i="5"/>
  <c r="AR166" i="5"/>
  <c r="AS166" i="5"/>
  <c r="AR167" i="5"/>
  <c r="AS167" i="5"/>
  <c r="AR168" i="5"/>
  <c r="AS168" i="5"/>
  <c r="AR169" i="5"/>
  <c r="AS169" i="5"/>
  <c r="AR170" i="5"/>
  <c r="AS170" i="5"/>
  <c r="AR171" i="5"/>
  <c r="AS171" i="5"/>
  <c r="AR172" i="5"/>
  <c r="AS172" i="5"/>
  <c r="AR173" i="5"/>
  <c r="AS173" i="5"/>
  <c r="AR174" i="5"/>
  <c r="AS174" i="5"/>
  <c r="AR175" i="5"/>
  <c r="AS175" i="5"/>
  <c r="AR176" i="5"/>
  <c r="AS176" i="5"/>
  <c r="AR177" i="5"/>
  <c r="AS177" i="5"/>
  <c r="AR178" i="5"/>
  <c r="AS178" i="5"/>
  <c r="AR179" i="5"/>
  <c r="AS179" i="5"/>
  <c r="AR180" i="5"/>
  <c r="AS180" i="5"/>
  <c r="AR181" i="5"/>
  <c r="AS181" i="5"/>
  <c r="AR182" i="5"/>
  <c r="AS182" i="5"/>
  <c r="AR183" i="5"/>
  <c r="AS183" i="5"/>
  <c r="AR184" i="5"/>
  <c r="AS184" i="5"/>
  <c r="AR185" i="5"/>
  <c r="AS185" i="5"/>
  <c r="AR186" i="5"/>
  <c r="AS186" i="5"/>
  <c r="AR187" i="5"/>
  <c r="AS187" i="5"/>
  <c r="AR188" i="5"/>
  <c r="AS188" i="5"/>
  <c r="AR189" i="5"/>
  <c r="AS189" i="5"/>
  <c r="AR190" i="5"/>
  <c r="AS190" i="5"/>
  <c r="AR191" i="5"/>
  <c r="AS191" i="5"/>
  <c r="AR192" i="5"/>
  <c r="AS192" i="5"/>
  <c r="AR193" i="5"/>
  <c r="AS193" i="5"/>
  <c r="AR194" i="5"/>
  <c r="AS194" i="5"/>
  <c r="AR195" i="5"/>
  <c r="AS195" i="5"/>
  <c r="AR196" i="5"/>
  <c r="AS196" i="5"/>
  <c r="AR197" i="5"/>
  <c r="AS197" i="5"/>
  <c r="AR198" i="5"/>
  <c r="AS198" i="5"/>
  <c r="AR199" i="5"/>
  <c r="AS199" i="5"/>
  <c r="AR200" i="5"/>
  <c r="AS200" i="5"/>
  <c r="AR201" i="5"/>
  <c r="AS201" i="5"/>
  <c r="AR202" i="5"/>
  <c r="AS202" i="5"/>
  <c r="AR203" i="5"/>
  <c r="AS203" i="5"/>
  <c r="AR204" i="5"/>
  <c r="AS204" i="5"/>
  <c r="AR205" i="5"/>
  <c r="AS205" i="5"/>
  <c r="AR206" i="5"/>
  <c r="AS206" i="5"/>
  <c r="AR207" i="5"/>
  <c r="AS207" i="5"/>
  <c r="AR208" i="5"/>
  <c r="AS208" i="5"/>
  <c r="AR209" i="5"/>
  <c r="AS209" i="5"/>
  <c r="AR210" i="5"/>
  <c r="AS210" i="5"/>
  <c r="AR211" i="5"/>
  <c r="AS211" i="5"/>
  <c r="AR212" i="5"/>
  <c r="AS212" i="5"/>
  <c r="AR213" i="5"/>
  <c r="AS213" i="5"/>
  <c r="AR214" i="5"/>
  <c r="AS214" i="5"/>
  <c r="AR215" i="5"/>
  <c r="AS215" i="5"/>
  <c r="AR216" i="5"/>
  <c r="AS216" i="5"/>
  <c r="AR217" i="5"/>
  <c r="AS217" i="5"/>
  <c r="AR218" i="5"/>
  <c r="AS218" i="5"/>
  <c r="AR219" i="5"/>
  <c r="AS219" i="5"/>
  <c r="AR220" i="5"/>
  <c r="AS220" i="5"/>
  <c r="AR221" i="5"/>
  <c r="AS221" i="5"/>
  <c r="AR222" i="5"/>
  <c r="AS222" i="5"/>
  <c r="AR223" i="5"/>
  <c r="AS223" i="5"/>
  <c r="AR224" i="5"/>
  <c r="AS224" i="5"/>
  <c r="AR225" i="5"/>
  <c r="AS225" i="5"/>
  <c r="AR226" i="5"/>
  <c r="AS226" i="5"/>
  <c r="AR227" i="5"/>
  <c r="AS227" i="5"/>
  <c r="AR228" i="5"/>
  <c r="AS228" i="5"/>
  <c r="AR229" i="5"/>
  <c r="AS229" i="5"/>
  <c r="AQ230" i="5"/>
  <c r="AS230" i="5" s="1"/>
  <c r="AR230" i="5"/>
  <c r="AQ231" i="5"/>
  <c r="AS231" i="5" s="1"/>
  <c r="AR231" i="5"/>
  <c r="AQ232" i="5"/>
  <c r="AS232" i="5" s="1"/>
  <c r="AR232" i="5"/>
  <c r="AQ233" i="5"/>
  <c r="AS233" i="5" s="1"/>
  <c r="AR233" i="5"/>
  <c r="AQ234" i="5"/>
  <c r="AR234" i="5"/>
  <c r="AS234" i="5"/>
  <c r="AQ235" i="5"/>
  <c r="AS235" i="5" s="1"/>
  <c r="AR235" i="5"/>
  <c r="AQ236" i="5"/>
  <c r="AR236" i="5"/>
  <c r="AS236" i="5" s="1"/>
  <c r="AQ237" i="5"/>
  <c r="AR237" i="5"/>
  <c r="AS237" i="5"/>
  <c r="AQ238" i="5"/>
  <c r="AS238" i="5" s="1"/>
  <c r="AR238" i="5"/>
  <c r="AQ239" i="5"/>
  <c r="AR239" i="5"/>
  <c r="AS239" i="5"/>
  <c r="AQ240" i="5"/>
  <c r="AS240" i="5" s="1"/>
  <c r="AR240" i="5"/>
  <c r="AQ241" i="5"/>
  <c r="AS241" i="5" s="1"/>
  <c r="AR241" i="5"/>
  <c r="AQ242" i="5"/>
  <c r="AR242" i="5"/>
  <c r="AS242" i="5"/>
  <c r="AQ243" i="5"/>
  <c r="AR243" i="5"/>
  <c r="AS243" i="5"/>
  <c r="AQ244" i="5"/>
  <c r="AR244" i="5"/>
  <c r="AS244" i="5"/>
  <c r="AQ245" i="5"/>
  <c r="AR245" i="5"/>
  <c r="AS245" i="5"/>
  <c r="AQ246" i="5"/>
  <c r="AS246" i="5" s="1"/>
  <c r="AR246" i="5"/>
  <c r="AQ247" i="5"/>
  <c r="AS247" i="5" s="1"/>
  <c r="AR247" i="5"/>
  <c r="AQ248" i="5"/>
  <c r="AS248" i="5" s="1"/>
  <c r="AR248" i="5"/>
  <c r="AQ249" i="5"/>
  <c r="AS249" i="5" s="1"/>
  <c r="AR249" i="5"/>
  <c r="AQ250" i="5"/>
  <c r="AR250" i="5"/>
  <c r="AS250" i="5" s="1"/>
  <c r="AQ251" i="5"/>
  <c r="AS251" i="5" s="1"/>
  <c r="AR251" i="5"/>
  <c r="AQ252" i="5"/>
  <c r="AR252" i="5"/>
  <c r="AS252" i="5" s="1"/>
  <c r="AQ253" i="5"/>
  <c r="AR253" i="5"/>
  <c r="AS253" i="5"/>
  <c r="AR258" i="5"/>
  <c r="AS258" i="5"/>
  <c r="AR259" i="5"/>
  <c r="AS259" i="5"/>
  <c r="AR260" i="5"/>
  <c r="AS260" i="5"/>
  <c r="AR261" i="5"/>
  <c r="AS261" i="5"/>
  <c r="AR262" i="5"/>
  <c r="AS262" i="5"/>
  <c r="AR263" i="5"/>
  <c r="AS263" i="5"/>
  <c r="AR264" i="5"/>
  <c r="AS264" i="5"/>
  <c r="AR265" i="5"/>
  <c r="AS265" i="5"/>
  <c r="AR266" i="5"/>
  <c r="AS266" i="5"/>
  <c r="AR267" i="5"/>
  <c r="AS267" i="5"/>
  <c r="AR268" i="5"/>
  <c r="AS268" i="5"/>
  <c r="AR269" i="5"/>
  <c r="AS269" i="5"/>
  <c r="AR270" i="5"/>
  <c r="AS270" i="5"/>
  <c r="AR271" i="5"/>
  <c r="AS271" i="5"/>
  <c r="AR272" i="5"/>
  <c r="AS272" i="5"/>
  <c r="AR273" i="5"/>
  <c r="AS273" i="5"/>
  <c r="AR274" i="5"/>
  <c r="AS274" i="5"/>
  <c r="AR275" i="5"/>
  <c r="AS275" i="5"/>
  <c r="AR276" i="5"/>
  <c r="AS276" i="5"/>
  <c r="AR277" i="5"/>
  <c r="AS277" i="5"/>
  <c r="AR278" i="5"/>
  <c r="AS278" i="5"/>
  <c r="AR279" i="5"/>
  <c r="AS279" i="5"/>
  <c r="AR280" i="5"/>
  <c r="AS280" i="5"/>
  <c r="AR281" i="5"/>
  <c r="AS281" i="5"/>
  <c r="AR282" i="5"/>
  <c r="AS282" i="5"/>
  <c r="AR283" i="5"/>
  <c r="AS283" i="5"/>
  <c r="AR284" i="5"/>
  <c r="AS284" i="5"/>
  <c r="AR285" i="5"/>
  <c r="AS285" i="5"/>
  <c r="AR286" i="5"/>
  <c r="AS286" i="5"/>
  <c r="AR287" i="5"/>
  <c r="AS287" i="5"/>
  <c r="AR288" i="5"/>
  <c r="AS288" i="5"/>
  <c r="AR289" i="5"/>
  <c r="AS289" i="5"/>
  <c r="AR290" i="5"/>
  <c r="AS290" i="5"/>
  <c r="AR291" i="5"/>
  <c r="AS291" i="5"/>
  <c r="AR292" i="5"/>
  <c r="AS292" i="5"/>
  <c r="AR293" i="5"/>
  <c r="AS293" i="5"/>
  <c r="AR294" i="5"/>
  <c r="AS294" i="5"/>
  <c r="AR295" i="5"/>
  <c r="AS295" i="5"/>
  <c r="AR296" i="5"/>
  <c r="AS296" i="5"/>
  <c r="AR297" i="5"/>
  <c r="AS297" i="5"/>
  <c r="AR298" i="5"/>
  <c r="AS298" i="5"/>
  <c r="AR299" i="5"/>
  <c r="AS299" i="5"/>
  <c r="AR300" i="5"/>
  <c r="AS300" i="5"/>
  <c r="AR301" i="5"/>
  <c r="AS301" i="5"/>
  <c r="AR302" i="5"/>
  <c r="AS302" i="5"/>
  <c r="AR303" i="5"/>
  <c r="AS303" i="5"/>
  <c r="AR304" i="5"/>
  <c r="AS304" i="5"/>
  <c r="AR305" i="5"/>
  <c r="AS305" i="5"/>
  <c r="AS306" i="5"/>
  <c r="AS307" i="5"/>
  <c r="AS308" i="5"/>
  <c r="AS309" i="5"/>
  <c r="AS310" i="5"/>
  <c r="AS311" i="5"/>
  <c r="AR312" i="5"/>
  <c r="AS312" i="5"/>
  <c r="AR313" i="5"/>
  <c r="AS313" i="5"/>
  <c r="AR314" i="5"/>
  <c r="AS314" i="5"/>
  <c r="AR315" i="5"/>
  <c r="AS315" i="5"/>
  <c r="AR316" i="5"/>
  <c r="AS316" i="5"/>
  <c r="AR317" i="5"/>
  <c r="AS317" i="5"/>
  <c r="AR318" i="5"/>
  <c r="AS318" i="5"/>
  <c r="AR319" i="5"/>
  <c r="AS319" i="5"/>
  <c r="AR320" i="5"/>
  <c r="AS320" i="5"/>
  <c r="AR321" i="5"/>
  <c r="AS321" i="5"/>
  <c r="AR322" i="5"/>
  <c r="AS322" i="5"/>
  <c r="AR323" i="5"/>
  <c r="AS323" i="5"/>
  <c r="AR324" i="5"/>
  <c r="AS324" i="5"/>
  <c r="AR325" i="5"/>
  <c r="AS325" i="5"/>
  <c r="AR326" i="5"/>
  <c r="AS326" i="5"/>
  <c r="AR327" i="5"/>
  <c r="AS327" i="5"/>
  <c r="AR328" i="5"/>
  <c r="AS328" i="5"/>
  <c r="AR329" i="5"/>
  <c r="AS329" i="5"/>
  <c r="AR330" i="5"/>
  <c r="AS330" i="5"/>
  <c r="AR331" i="5"/>
  <c r="AS331" i="5"/>
  <c r="AR332" i="5"/>
  <c r="AS332" i="5"/>
  <c r="AR333" i="5"/>
  <c r="AS333" i="5"/>
  <c r="AR334" i="5"/>
  <c r="AS334" i="5"/>
  <c r="AR335" i="5"/>
  <c r="AS335" i="5"/>
  <c r="AQ336" i="5"/>
  <c r="AS336" i="5" s="1"/>
  <c r="AR336" i="5"/>
  <c r="AQ337" i="5"/>
  <c r="AS337" i="5" s="1"/>
  <c r="AR337" i="5"/>
  <c r="AQ338" i="5"/>
  <c r="AR338" i="5"/>
  <c r="AS338" i="5"/>
  <c r="AQ339" i="5"/>
  <c r="AR339" i="5"/>
  <c r="AS339" i="5"/>
  <c r="AQ340" i="5"/>
  <c r="AR340" i="5"/>
  <c r="AS340" i="5" s="1"/>
  <c r="AQ341" i="5"/>
  <c r="AR341" i="5"/>
  <c r="AS341" i="5"/>
  <c r="AQ342" i="5"/>
  <c r="AS342" i="5" s="1"/>
  <c r="AR342" i="5"/>
  <c r="AQ343" i="5"/>
  <c r="AS343" i="5" s="1"/>
  <c r="AR343" i="5"/>
  <c r="AQ344" i="5"/>
  <c r="AS344" i="5" s="1"/>
  <c r="AR344" i="5"/>
  <c r="AQ345" i="5"/>
  <c r="AS345" i="5" s="1"/>
  <c r="AR345" i="5"/>
  <c r="AQ346" i="5"/>
  <c r="AR346" i="5"/>
  <c r="AS346" i="5" s="1"/>
  <c r="AQ347" i="5"/>
  <c r="AS347" i="5" s="1"/>
  <c r="AR347" i="5"/>
  <c r="AQ348" i="5"/>
  <c r="AR348" i="5"/>
  <c r="AS348" i="5" s="1"/>
  <c r="AQ349" i="5"/>
  <c r="AR349" i="5"/>
  <c r="AS349" i="5"/>
  <c r="AQ350" i="5"/>
  <c r="AS350" i="5" s="1"/>
  <c r="AR350" i="5"/>
  <c r="AQ351" i="5"/>
  <c r="AR351" i="5"/>
  <c r="AS351" i="5"/>
  <c r="AQ352" i="5"/>
  <c r="AS352" i="5" s="1"/>
  <c r="AR352" i="5"/>
  <c r="AQ353" i="5"/>
  <c r="AS353" i="5" s="1"/>
  <c r="AR353" i="5"/>
  <c r="AQ354" i="5"/>
  <c r="AR354" i="5"/>
  <c r="AS354" i="5"/>
  <c r="AQ355" i="5"/>
  <c r="AR355" i="5"/>
  <c r="AS355" i="5"/>
  <c r="AQ356" i="5"/>
  <c r="AR356" i="5"/>
  <c r="AS356" i="5"/>
  <c r="AQ357" i="5"/>
  <c r="AR357" i="5"/>
  <c r="AS357" i="5"/>
  <c r="AQ358" i="5"/>
  <c r="AS358" i="5" s="1"/>
  <c r="AR358" i="5"/>
  <c r="AQ359" i="5"/>
  <c r="AS359" i="5" s="1"/>
  <c r="AR359" i="5"/>
  <c r="AR364" i="5"/>
  <c r="AS364" i="5"/>
  <c r="AR365" i="5"/>
  <c r="AS365" i="5"/>
  <c r="AR366" i="5"/>
  <c r="AS366" i="5"/>
  <c r="AR367" i="5"/>
  <c r="AS367" i="5"/>
  <c r="AR368" i="5"/>
  <c r="AS368" i="5"/>
  <c r="AR369" i="5"/>
  <c r="AS369" i="5"/>
  <c r="AR370" i="5"/>
  <c r="AS370" i="5"/>
  <c r="AR371" i="5"/>
  <c r="AS371" i="5"/>
  <c r="AR372" i="5"/>
  <c r="AS372" i="5"/>
  <c r="AR373" i="5"/>
  <c r="AS373" i="5"/>
  <c r="AR374" i="5"/>
  <c r="AS374" i="5"/>
  <c r="AR375" i="5"/>
  <c r="AS375" i="5"/>
  <c r="AR376" i="5"/>
  <c r="AS376" i="5"/>
  <c r="AR377" i="5"/>
  <c r="AS377" i="5"/>
  <c r="AR378" i="5"/>
  <c r="AS378" i="5"/>
  <c r="AR379" i="5"/>
  <c r="AS379" i="5"/>
  <c r="AR380" i="5"/>
  <c r="AS380" i="5"/>
  <c r="AR381" i="5"/>
  <c r="AS381" i="5"/>
  <c r="AR382" i="5"/>
  <c r="AS382" i="5"/>
  <c r="AR383" i="5"/>
  <c r="AS383" i="5"/>
  <c r="AR384" i="5"/>
  <c r="AS384" i="5"/>
  <c r="AR385" i="5"/>
  <c r="AS385" i="5"/>
  <c r="AR386" i="5"/>
  <c r="AS386" i="5"/>
  <c r="AR387" i="5"/>
  <c r="AS387" i="5"/>
  <c r="AS388" i="5"/>
  <c r="AS389" i="5"/>
  <c r="AS390" i="5"/>
  <c r="AS391" i="5"/>
  <c r="AS392" i="5"/>
  <c r="AS393" i="5"/>
  <c r="AR394" i="5"/>
  <c r="AS394" i="5"/>
  <c r="AR395" i="5"/>
  <c r="AS395" i="5"/>
  <c r="AR396" i="5"/>
  <c r="AS396" i="5"/>
  <c r="AR397" i="5"/>
  <c r="AS397" i="5"/>
  <c r="AR398" i="5"/>
  <c r="AS398" i="5"/>
  <c r="AR399" i="5"/>
  <c r="AS399" i="5"/>
  <c r="AR400" i="5"/>
  <c r="AS400" i="5"/>
  <c r="AR401" i="5"/>
  <c r="AS401" i="5"/>
  <c r="AR402" i="5"/>
  <c r="AS402" i="5"/>
  <c r="AR403" i="5"/>
  <c r="AS403" i="5"/>
  <c r="AR404" i="5"/>
  <c r="AS404" i="5"/>
  <c r="AR405" i="5"/>
  <c r="AS405" i="5"/>
  <c r="AR406" i="5"/>
  <c r="AS406" i="5"/>
  <c r="AR407" i="5"/>
  <c r="AS407" i="5"/>
  <c r="AR408" i="5"/>
  <c r="AS408" i="5"/>
  <c r="AR409" i="5"/>
  <c r="AS409" i="5"/>
  <c r="AR410" i="5"/>
  <c r="AS410" i="5"/>
  <c r="AR411" i="5"/>
  <c r="AS411" i="5"/>
  <c r="AR412" i="5"/>
  <c r="AS412" i="5"/>
  <c r="AR413" i="5"/>
  <c r="AS413" i="5"/>
  <c r="AR414" i="5"/>
  <c r="AS414" i="5"/>
  <c r="AR415" i="5"/>
  <c r="AS415" i="5"/>
  <c r="AR416" i="5"/>
  <c r="AS416" i="5"/>
  <c r="AR417" i="5"/>
  <c r="AS417" i="5"/>
  <c r="AQ418" i="5"/>
  <c r="AR418" i="5"/>
  <c r="AS418" i="5" s="1"/>
  <c r="AQ419" i="5"/>
  <c r="AS419" i="5" s="1"/>
  <c r="AR419" i="5"/>
  <c r="AQ420" i="5"/>
  <c r="AR420" i="5"/>
  <c r="AS420" i="5" s="1"/>
  <c r="AQ421" i="5"/>
  <c r="AR421" i="5"/>
  <c r="AS421" i="5"/>
  <c r="AQ422" i="5"/>
  <c r="AS422" i="5" s="1"/>
  <c r="AR422" i="5"/>
  <c r="AQ423" i="5"/>
  <c r="AR423" i="5"/>
  <c r="AS423" i="5"/>
  <c r="AR424" i="5"/>
  <c r="AS424" i="5"/>
  <c r="AR425" i="5"/>
  <c r="AS425" i="5"/>
  <c r="AR426" i="5"/>
  <c r="AS426" i="5"/>
  <c r="AR427" i="5"/>
  <c r="AS427" i="5"/>
  <c r="AR428" i="5"/>
  <c r="AS428" i="5"/>
  <c r="AR429" i="5"/>
  <c r="AS429" i="5"/>
  <c r="AR430" i="5"/>
  <c r="AS430" i="5"/>
  <c r="AR431" i="5"/>
  <c r="AS431" i="5"/>
  <c r="AR432" i="5"/>
  <c r="AS432" i="5"/>
  <c r="AR433" i="5"/>
  <c r="AS433" i="5"/>
  <c r="AR434" i="5"/>
  <c r="AS434" i="5"/>
  <c r="AR435" i="5"/>
  <c r="AS435" i="5"/>
  <c r="AQ436" i="5"/>
  <c r="AS436" i="5" s="1"/>
  <c r="AR436" i="5"/>
  <c r="AQ437" i="5"/>
  <c r="AS437" i="5" s="1"/>
  <c r="AR437" i="5"/>
  <c r="AQ438" i="5"/>
  <c r="AR438" i="5"/>
  <c r="AS438" i="5" s="1"/>
  <c r="AQ439" i="5"/>
  <c r="AS439" i="5" s="1"/>
  <c r="AR439" i="5"/>
  <c r="AQ440" i="5"/>
  <c r="AR440" i="5"/>
  <c r="AS440" i="5" s="1"/>
  <c r="AQ441" i="5"/>
  <c r="AR441" i="5"/>
  <c r="AS441" i="5"/>
  <c r="AQ442" i="5"/>
  <c r="AS442" i="5" s="1"/>
  <c r="AR442" i="5"/>
  <c r="AQ443" i="5"/>
  <c r="AR443" i="5"/>
  <c r="AS443" i="5"/>
  <c r="AQ444" i="5"/>
  <c r="AS444" i="5" s="1"/>
  <c r="AR444" i="5"/>
  <c r="AQ445" i="5"/>
  <c r="AS445" i="5" s="1"/>
  <c r="AR445" i="5"/>
  <c r="AQ446" i="5"/>
  <c r="AR446" i="5"/>
  <c r="AS446" i="5"/>
  <c r="AQ447" i="5"/>
  <c r="AR447" i="5"/>
  <c r="AS447" i="5"/>
  <c r="AQ448" i="5"/>
  <c r="AR448" i="5"/>
  <c r="AS448" i="5" s="1"/>
  <c r="AQ449" i="5"/>
  <c r="AR449" i="5"/>
  <c r="AS449" i="5"/>
  <c r="AQ450" i="5"/>
  <c r="AS450" i="5" s="1"/>
  <c r="AR450" i="5"/>
  <c r="AQ451" i="5"/>
  <c r="AS451" i="5" s="1"/>
  <c r="AR451" i="5"/>
  <c r="AQ452" i="5"/>
  <c r="AS452" i="5" s="1"/>
  <c r="AR452" i="5"/>
  <c r="AQ453" i="5"/>
  <c r="AS453" i="5" s="1"/>
  <c r="AR453" i="5"/>
  <c r="AQ454" i="5"/>
  <c r="AR454" i="5"/>
  <c r="AS454" i="5" s="1"/>
  <c r="AQ455" i="5"/>
  <c r="AR455" i="5"/>
  <c r="AS455" i="5"/>
  <c r="AQ456" i="5"/>
  <c r="AR456" i="5"/>
  <c r="AS456" i="5" s="1"/>
  <c r="AQ457" i="5"/>
  <c r="AR457" i="5"/>
  <c r="AS457" i="5"/>
  <c r="AQ458" i="5"/>
  <c r="AS458" i="5" s="1"/>
  <c r="AR458" i="5"/>
  <c r="AQ459" i="5"/>
  <c r="AR459" i="5"/>
  <c r="AS459" i="5"/>
  <c r="AR464" i="5"/>
  <c r="AS464" i="5"/>
  <c r="AR465" i="5"/>
  <c r="AS465" i="5"/>
  <c r="AR466" i="5"/>
  <c r="AS466" i="5"/>
  <c r="AR467" i="5"/>
  <c r="AS467" i="5"/>
  <c r="AR468" i="5"/>
  <c r="AS468" i="5"/>
  <c r="AR469" i="5"/>
  <c r="AS469" i="5"/>
  <c r="AR470" i="5"/>
  <c r="AS470" i="5"/>
  <c r="AR471" i="5"/>
  <c r="AS471" i="5"/>
  <c r="AR472" i="5"/>
  <c r="AS472" i="5"/>
  <c r="AS473" i="5"/>
  <c r="AR474" i="5"/>
  <c r="AS474" i="5" s="1"/>
  <c r="AS475" i="5"/>
  <c r="AS476" i="5"/>
  <c r="AR477" i="5"/>
  <c r="AS477" i="5"/>
  <c r="AS478" i="5"/>
  <c r="AS479" i="5"/>
  <c r="AS480" i="5"/>
  <c r="AS481" i="5"/>
  <c r="AR482" i="5"/>
  <c r="AS482" i="5" s="1"/>
  <c r="AR483" i="5"/>
  <c r="AS483" i="5" s="1"/>
  <c r="AS484" i="5"/>
  <c r="AR485" i="5"/>
  <c r="AS485" i="5"/>
  <c r="AR486" i="5"/>
  <c r="AS486" i="5"/>
  <c r="AR487" i="5"/>
  <c r="AS487" i="5"/>
  <c r="AR488" i="5"/>
  <c r="AS488" i="5"/>
  <c r="AS489" i="5"/>
  <c r="AR490" i="5"/>
  <c r="AS490" i="5" s="1"/>
  <c r="AR491" i="5"/>
  <c r="AS491" i="5" s="1"/>
  <c r="AS492" i="5"/>
  <c r="AR493" i="5"/>
  <c r="AS493" i="5"/>
  <c r="AR494" i="5"/>
  <c r="AS494" i="5"/>
  <c r="AR495" i="5"/>
  <c r="AS495" i="5"/>
  <c r="AR496" i="5"/>
  <c r="AS496" i="5"/>
  <c r="AR497" i="5"/>
  <c r="AS497" i="5"/>
  <c r="AS498" i="5"/>
  <c r="AS499" i="5"/>
  <c r="AR500" i="5"/>
  <c r="AS500" i="5"/>
  <c r="AR501" i="5"/>
  <c r="AS501" i="5"/>
  <c r="AR502" i="5"/>
  <c r="AS502" i="5"/>
  <c r="AQ503" i="5"/>
  <c r="AS503" i="5" s="1"/>
  <c r="AR503" i="5"/>
  <c r="AQ504" i="5"/>
  <c r="AS504" i="5" s="1"/>
  <c r="AR504" i="5"/>
  <c r="AQ505" i="5"/>
  <c r="AS505" i="5" s="1"/>
  <c r="AR505" i="5"/>
  <c r="AQ506" i="5"/>
  <c r="AS506" i="5" s="1"/>
  <c r="AR506" i="5"/>
  <c r="AQ507" i="5"/>
  <c r="AR507" i="5"/>
  <c r="AS507" i="5" s="1"/>
  <c r="AQ508" i="5"/>
  <c r="AS508" i="5" s="1"/>
  <c r="AR508" i="5"/>
  <c r="AQ509" i="5"/>
  <c r="AR509" i="5"/>
  <c r="AS509" i="5" s="1"/>
  <c r="AQ510" i="5"/>
  <c r="AR510" i="5"/>
  <c r="AS510" i="5"/>
  <c r="AQ511" i="5"/>
  <c r="AS511" i="5" s="1"/>
  <c r="AR511" i="5"/>
  <c r="AR516" i="5"/>
  <c r="AS516" i="5"/>
  <c r="AR517" i="5"/>
  <c r="AS517" i="5" s="1"/>
  <c r="AR518" i="5"/>
  <c r="AS518" i="5" s="1"/>
  <c r="AR519" i="5"/>
  <c r="AS519" i="5" s="1"/>
  <c r="AS520" i="5"/>
  <c r="AR521" i="5"/>
  <c r="AS521" i="5"/>
  <c r="AR522" i="5"/>
  <c r="AS522" i="5"/>
  <c r="AR523" i="5"/>
  <c r="AS523" i="5"/>
  <c r="AR524" i="5"/>
  <c r="AS524" i="5"/>
  <c r="AR525" i="5"/>
  <c r="AS525" i="5"/>
  <c r="AR526" i="5"/>
  <c r="AS526" i="5"/>
  <c r="AS527" i="5"/>
  <c r="AR528" i="5"/>
  <c r="AS528" i="5" s="1"/>
  <c r="AR529" i="5"/>
  <c r="AS529" i="5" s="1"/>
  <c r="AS530" i="5"/>
  <c r="AR531" i="5"/>
  <c r="AS531" i="5"/>
  <c r="AR532" i="5"/>
  <c r="AS532" i="5"/>
  <c r="AR533" i="5"/>
  <c r="AS533" i="5"/>
  <c r="AR534" i="5"/>
  <c r="AS534" i="5"/>
  <c r="AR535" i="5"/>
  <c r="AS535" i="5"/>
  <c r="AR536" i="5"/>
  <c r="AS536" i="5"/>
  <c r="AS537" i="5"/>
  <c r="AR538" i="5"/>
  <c r="AS538" i="5" s="1"/>
  <c r="AS539" i="5"/>
  <c r="AR540" i="5"/>
  <c r="AS540" i="5"/>
  <c r="AR541" i="5"/>
  <c r="AS541" i="5"/>
  <c r="AR542" i="5"/>
  <c r="AS542" i="5"/>
  <c r="AS543" i="5"/>
  <c r="AR544" i="5"/>
  <c r="AS544" i="5" s="1"/>
  <c r="AQ545" i="5"/>
  <c r="AS545" i="5" s="1"/>
  <c r="AR545" i="5"/>
  <c r="AQ546" i="5"/>
  <c r="AS546" i="5"/>
  <c r="AQ547" i="5"/>
  <c r="AR547" i="5"/>
  <c r="AS547" i="5"/>
  <c r="AQ548" i="5"/>
  <c r="AR548" i="5"/>
  <c r="AS548" i="5"/>
  <c r="AQ549" i="5"/>
  <c r="AR549" i="5"/>
  <c r="AS549" i="5" s="1"/>
  <c r="AQ550" i="5"/>
  <c r="AR550" i="5"/>
  <c r="AS550" i="5"/>
  <c r="AS551" i="5"/>
  <c r="AQ552" i="5"/>
  <c r="AS552" i="5" s="1"/>
  <c r="AQ553" i="5"/>
  <c r="AS553" i="5" s="1"/>
  <c r="AQ554" i="5"/>
  <c r="AS554" i="5"/>
  <c r="AQ555" i="5"/>
  <c r="AR555" i="5"/>
  <c r="AS555" i="5"/>
  <c r="AQ556" i="5"/>
  <c r="AR556" i="5"/>
  <c r="AS556" i="5"/>
  <c r="AQ557" i="5"/>
  <c r="AR557" i="5"/>
  <c r="AS557" i="5"/>
  <c r="AQ558" i="5"/>
  <c r="AR558" i="5"/>
  <c r="AS558" i="5" s="1"/>
  <c r="AQ559" i="5"/>
  <c r="AS559" i="5" s="1"/>
  <c r="AR559" i="5"/>
  <c r="AQ560" i="5"/>
  <c r="AS560" i="5" s="1"/>
  <c r="AR560" i="5"/>
  <c r="AQ561" i="5"/>
  <c r="AS561" i="5" s="1"/>
  <c r="AR561" i="5"/>
  <c r="AQ562" i="5"/>
  <c r="AR562" i="5"/>
  <c r="AS562" i="5"/>
  <c r="AQ563" i="5"/>
  <c r="AR563" i="5"/>
  <c r="AS563" i="5"/>
</calcChain>
</file>

<file path=xl/sharedStrings.xml><?xml version="1.0" encoding="utf-8"?>
<sst xmlns="http://schemas.openxmlformats.org/spreadsheetml/2006/main" count="3236" uniqueCount="163">
  <si>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</si>
  <si>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</si>
  <si>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</si>
  <si>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</si>
  <si>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</si>
  <si>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</si>
  <si>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</si>
  <si>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</si>
  <si>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</si>
  <si>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</si>
  <si>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</si>
  <si>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</si>
  <si>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</si>
  <si>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</si>
  <si>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</si>
  <si>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</si>
  <si>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</si>
  <si>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</si>
  <si>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</si>
  <si>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</si>
  <si>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</si>
  <si>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</si>
  <si>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</si>
  <si>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</si>
  <si>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</si>
  <si>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</si>
  <si>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</si>
  <si>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</si>
  <si>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</si>
  <si>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</si>
  <si>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</si>
  <si>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</si>
  <si>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</si>
  <si>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</si>
  <si>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</si>
  <si>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</si>
  <si>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</si>
  <si>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t>ИЗО</t>
  </si>
  <si>
    <t>Музыка</t>
  </si>
  <si>
    <t>НП</t>
  </si>
  <si>
    <t>Приказ об изменениях</t>
  </si>
  <si>
    <t xml:space="preserve">Дата изменений </t>
  </si>
  <si>
    <t>Внутренняя оценочная процедура:</t>
  </si>
  <si>
    <t>г. Екатеринбург</t>
  </si>
  <si>
    <t>ОО</t>
  </si>
  <si>
    <t>Утверждено</t>
  </si>
  <si>
    <t>Приказ №</t>
  </si>
  <si>
    <t>Дата утверждения</t>
  </si>
  <si>
    <t>Физическая культура</t>
  </si>
  <si>
    <t>Труд (технология)</t>
  </si>
  <si>
    <t>5а</t>
  </si>
  <si>
    <t>5б</t>
  </si>
  <si>
    <t>5в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</si>
  <si>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</si>
  <si>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</si>
  <si>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</si>
  <si>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</si>
  <si>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</si>
  <si>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</si>
  <si>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</si>
  <si>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</si>
  <si>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</si>
  <si>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</si>
  <si>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</si>
  <si>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</si>
  <si>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</si>
  <si>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</si>
  <si>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</si>
  <si>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</si>
  <si>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</si>
  <si>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8в</t>
  </si>
  <si>
    <t>9а</t>
  </si>
  <si>
    <t>9б</t>
  </si>
  <si>
    <t>9в</t>
  </si>
  <si>
    <t>10а</t>
  </si>
  <si>
    <t>10б</t>
  </si>
  <si>
    <t>10в</t>
  </si>
  <si>
    <t>Индивидуальный проект</t>
  </si>
  <si>
    <t>11а</t>
  </si>
  <si>
    <t>11б</t>
  </si>
  <si>
    <t>11в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</si>
  <si>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</si>
  <si>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</si>
  <si>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</si>
  <si>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</si>
  <si>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</si>
  <si>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</si>
  <si>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</si>
  <si>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</si>
  <si>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 xml:space="preserve">Приложение 1 к приказу от </t>
    </r>
    <r>
      <rPr>
        <u/>
        <sz val="12"/>
        <color theme="1"/>
        <rFont val="Times New Roman"/>
        <family val="1"/>
        <charset val="204"/>
      </rPr>
      <t>29.08.2025г.</t>
    </r>
    <r>
      <rPr>
        <sz val="12"/>
        <color theme="1"/>
        <rFont val="Times New Roman"/>
        <family val="1"/>
        <charset val="204"/>
      </rPr>
      <t xml:space="preserve"> </t>
    </r>
  </si>
  <si>
    <t>МАОУ СОШ №123</t>
  </si>
  <si>
    <t>5г</t>
  </si>
  <si>
    <t>5д</t>
  </si>
  <si>
    <t>5е</t>
  </si>
  <si>
    <t>6г</t>
  </si>
  <si>
    <t>6д</t>
  </si>
  <si>
    <t>6е</t>
  </si>
  <si>
    <t>6у</t>
  </si>
  <si>
    <t>7г</t>
  </si>
  <si>
    <t>7д</t>
  </si>
  <si>
    <t>7у</t>
  </si>
  <si>
    <t>8г</t>
  </si>
  <si>
    <t>8д</t>
  </si>
  <si>
    <t>8е</t>
  </si>
  <si>
    <t>8м</t>
  </si>
  <si>
    <t>9з</t>
  </si>
  <si>
    <t>9е</t>
  </si>
  <si>
    <t>9м</t>
  </si>
  <si>
    <r>
      <t xml:space="preserve"> № </t>
    </r>
    <r>
      <rPr>
        <u/>
        <sz val="12"/>
        <color theme="1"/>
        <rFont val="Times New Roman"/>
        <family val="1"/>
        <charset val="204"/>
      </rPr>
      <t>130/1-д</t>
    </r>
  </si>
  <si>
    <t>КР</t>
  </si>
  <si>
    <t>ВПР</t>
  </si>
  <si>
    <t>11а соц.-эконом.</t>
  </si>
  <si>
    <t>11а универс.</t>
  </si>
  <si>
    <t xml:space="preserve">Алгебра </t>
  </si>
  <si>
    <t>4р</t>
  </si>
  <si>
    <t>4п</t>
  </si>
  <si>
    <t>4н</t>
  </si>
  <si>
    <t>4м</t>
  </si>
  <si>
    <t>4л</t>
  </si>
  <si>
    <t>4з</t>
  </si>
  <si>
    <t>4ж</t>
  </si>
  <si>
    <t>4е</t>
  </si>
  <si>
    <t>4г</t>
  </si>
  <si>
    <t>4б</t>
  </si>
  <si>
    <t>4а</t>
  </si>
  <si>
    <t>Технология</t>
  </si>
  <si>
    <t>Основы религиозных культур и светской этики</t>
  </si>
  <si>
    <t>Иностранный язык (указать какой)</t>
  </si>
  <si>
    <t>ПР</t>
  </si>
  <si>
    <t>Окружающий мир</t>
  </si>
  <si>
    <t>Литературное чтение</t>
  </si>
  <si>
    <t>класс</t>
  </si>
  <si>
    <t>4 класс</t>
  </si>
  <si>
    <t>3р</t>
  </si>
  <si>
    <t>3н</t>
  </si>
  <si>
    <t>3м</t>
  </si>
  <si>
    <t>3к</t>
  </si>
  <si>
    <t>3з</t>
  </si>
  <si>
    <t>3ж</t>
  </si>
  <si>
    <t>3е</t>
  </si>
  <si>
    <t>3г</t>
  </si>
  <si>
    <t>3в</t>
  </si>
  <si>
    <t>3б</t>
  </si>
  <si>
    <t>3а</t>
  </si>
  <si>
    <t>3 класс</t>
  </si>
  <si>
    <t>2з</t>
  </si>
  <si>
    <t>2ж</t>
  </si>
  <si>
    <t>2е</t>
  </si>
  <si>
    <t>2д</t>
  </si>
  <si>
    <t>2в</t>
  </si>
  <si>
    <t>2б</t>
  </si>
  <si>
    <t>2а</t>
  </si>
  <si>
    <t>2 класс</t>
  </si>
  <si>
    <t>1з</t>
  </si>
  <si>
    <t>1ж</t>
  </si>
  <si>
    <t>1е</t>
  </si>
  <si>
    <t>1д</t>
  </si>
  <si>
    <t>1г</t>
  </si>
  <si>
    <t>1в</t>
  </si>
  <si>
    <t>1б</t>
  </si>
  <si>
    <t>1а</t>
  </si>
  <si>
    <t xml:space="preserve">Оценочные 
процедуры </t>
  </si>
  <si>
    <t>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</si>
</sst>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2" fillId="0" borderId="0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0" fontId="1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2" fillId="0" borderId="0" xfId="0" applyFont="1"/>
    <xf numFmtId="0" fontId="17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2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13" fillId="0" borderId="1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49" fontId="13" fillId="0" borderId="14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8" borderId="1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/>
    <xf numFmtId="0" fontId="2" fillId="6" borderId="1" xfId="0" applyFont="1" applyFill="1" applyBorder="1"/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8" borderId="4" xfId="0" applyFont="1" applyFill="1" applyBorder="1" applyAlignment="1">
      <alignment horizontal="center" vertical="center" textRotation="90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textRotation="90" wrapText="1"/>
    </xf>
    <xf numFmtId="0" fontId="10" fillId="8" borderId="3" xfId="0" applyFont="1" applyFill="1" applyBorder="1" applyAlignment="1">
      <alignment horizontal="center" vertical="center" textRotation="90" wrapText="1"/>
    </xf>
    <xf numFmtId="0" fontId="10" fillId="8" borderId="4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49" fontId="12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4" borderId="1" xfId="0" applyFont="1" applyFill="1" applyBorder="1"/>
    <xf numFmtId="0" fontId="4" fillId="10" borderId="1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8" xfId="0" applyFont="1" applyBorder="1"/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8" borderId="5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9" fontId="11" fillId="0" borderId="0" xfId="0" applyNumberFormat="1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29"/>
  <sheetViews>
    <sheetView tabSelected="1" topLeftCell="A79" zoomScale="106" zoomScaleNormal="106" zoomScaleSheetLayoutView="110" workbookViewId="0">
      <selection activeCell="F17" sqref="F17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5" width="5.285156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11.42578125" style="1" customWidth="1"/>
    <col min="46" max="46" width="13" style="1" customWidth="1"/>
    <col min="47" max="16384" width="9.140625" style="1"/>
  </cols>
  <sheetData>
    <row r="1" spans="1:48" s="52" customFormat="1" ht="63" customHeight="1" x14ac:dyDescent="0.25">
      <c r="A1" s="14" t="s">
        <v>89</v>
      </c>
      <c r="B1" s="14"/>
      <c r="C1" s="14"/>
      <c r="D1" s="14"/>
      <c r="E1" s="14" t="s">
        <v>108</v>
      </c>
      <c r="F1" s="14"/>
      <c r="G1" s="60"/>
      <c r="H1" s="14"/>
      <c r="L1" s="62" t="s">
        <v>33</v>
      </c>
      <c r="AC1" s="53"/>
      <c r="AD1" s="53"/>
      <c r="AL1" s="53"/>
      <c r="AM1" s="53"/>
      <c r="AN1" s="53"/>
      <c r="AO1" s="53"/>
      <c r="AP1" s="53"/>
      <c r="AQ1" s="53"/>
      <c r="AR1" s="53"/>
      <c r="AS1" s="53"/>
    </row>
    <row r="2" spans="1:48" ht="21.75" customHeight="1" x14ac:dyDescent="0.4">
      <c r="A2" s="15" t="s">
        <v>39</v>
      </c>
      <c r="B2" s="13" t="s">
        <v>43</v>
      </c>
      <c r="C2" s="63"/>
      <c r="D2" s="79"/>
      <c r="F2" s="60"/>
      <c r="G2" s="61" t="s">
        <v>82</v>
      </c>
      <c r="H2" s="14"/>
      <c r="I2" s="10"/>
      <c r="J2" s="10"/>
      <c r="K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8"/>
      <c r="AE2" s="18"/>
      <c r="AF2" s="18"/>
      <c r="AG2" s="18"/>
      <c r="AH2" s="18"/>
      <c r="AI2" s="17"/>
      <c r="AJ2" s="17"/>
      <c r="AK2" s="17"/>
      <c r="AL2" s="31"/>
      <c r="AM2" s="31"/>
      <c r="AN2" s="31"/>
      <c r="AO2" s="37"/>
      <c r="AP2" s="37"/>
      <c r="AQ2" s="37"/>
      <c r="AR2" s="37"/>
      <c r="AS2" s="37"/>
      <c r="AT2" s="17"/>
      <c r="AU2" s="17"/>
      <c r="AV2" s="17"/>
    </row>
    <row r="3" spans="1:48" ht="40.5" customHeight="1" x14ac:dyDescent="0.25">
      <c r="A3" s="15" t="s">
        <v>44</v>
      </c>
      <c r="B3" s="27" t="s">
        <v>90</v>
      </c>
      <c r="C3" s="17"/>
      <c r="D3" s="79"/>
      <c r="E3" s="16"/>
      <c r="F3" s="16"/>
      <c r="G3" s="143" t="s">
        <v>81</v>
      </c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5"/>
      <c r="X3" s="149" t="s">
        <v>42</v>
      </c>
      <c r="Y3" s="150"/>
      <c r="Z3" s="150"/>
      <c r="AA3" s="150"/>
      <c r="AB3" s="151"/>
      <c r="AC3" s="119" t="s">
        <v>53</v>
      </c>
      <c r="AD3" s="120"/>
      <c r="AE3" s="120"/>
      <c r="AF3" s="120"/>
      <c r="AG3" s="120"/>
      <c r="AH3" s="120"/>
      <c r="AI3" s="120"/>
      <c r="AJ3" s="120"/>
      <c r="AK3" s="120"/>
      <c r="AL3" s="120"/>
      <c r="AM3" s="121"/>
      <c r="AN3" s="109" t="s">
        <v>54</v>
      </c>
      <c r="AO3" s="109"/>
      <c r="AP3" s="33" t="s">
        <v>55</v>
      </c>
      <c r="AQ3" s="33"/>
      <c r="AR3" s="38"/>
      <c r="AS3" s="17"/>
      <c r="AT3" s="17"/>
      <c r="AU3" s="35"/>
      <c r="AV3" s="17"/>
    </row>
    <row r="4" spans="1:48" ht="22.5" customHeight="1" x14ac:dyDescent="0.2">
      <c r="B4" s="118" t="s">
        <v>45</v>
      </c>
      <c r="C4" s="118"/>
      <c r="D4" s="17"/>
      <c r="E4" s="17"/>
      <c r="F4" s="19"/>
      <c r="G4" s="59" t="s">
        <v>57</v>
      </c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152" t="s">
        <v>84</v>
      </c>
      <c r="Y4" s="153"/>
      <c r="Z4" s="153"/>
      <c r="AA4" s="153"/>
      <c r="AB4" s="154"/>
      <c r="AC4" s="122"/>
      <c r="AD4" s="123"/>
      <c r="AE4" s="123"/>
      <c r="AF4" s="123"/>
      <c r="AG4" s="123"/>
      <c r="AH4" s="123"/>
      <c r="AI4" s="123"/>
      <c r="AJ4" s="123"/>
      <c r="AK4" s="123"/>
      <c r="AL4" s="123"/>
      <c r="AM4" s="124"/>
      <c r="AN4" s="109"/>
      <c r="AO4" s="109"/>
      <c r="AP4" s="148" t="s">
        <v>56</v>
      </c>
      <c r="AQ4" s="148"/>
      <c r="AU4" s="35"/>
      <c r="AV4" s="17"/>
    </row>
    <row r="5" spans="1:48" ht="42.75" customHeight="1" x14ac:dyDescent="0.2">
      <c r="A5" s="43" t="s">
        <v>46</v>
      </c>
      <c r="B5" s="13"/>
      <c r="C5" s="22" t="s">
        <v>40</v>
      </c>
      <c r="D5" s="3"/>
      <c r="E5" s="17"/>
      <c r="F5" s="19"/>
      <c r="G5" s="146" t="s">
        <v>58</v>
      </c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55"/>
      <c r="Y5" s="155"/>
      <c r="Z5" s="155"/>
      <c r="AA5" s="155"/>
      <c r="AB5" s="156"/>
      <c r="AC5" s="125"/>
      <c r="AD5" s="126"/>
      <c r="AE5" s="126"/>
      <c r="AF5" s="126"/>
      <c r="AG5" s="126"/>
      <c r="AH5" s="126"/>
      <c r="AI5" s="126"/>
      <c r="AJ5" s="126"/>
      <c r="AK5" s="126"/>
      <c r="AL5" s="126"/>
      <c r="AM5" s="127"/>
      <c r="AN5" s="109"/>
      <c r="AO5" s="109"/>
      <c r="AP5" s="110" t="s">
        <v>44</v>
      </c>
      <c r="AQ5" s="111"/>
      <c r="AU5" s="35"/>
      <c r="AV5" s="17"/>
    </row>
    <row r="6" spans="1:48" ht="35.25" customHeight="1" x14ac:dyDescent="0.2">
      <c r="A6" s="44" t="s">
        <v>47</v>
      </c>
      <c r="C6" s="22" t="s">
        <v>41</v>
      </c>
      <c r="D6" s="21"/>
      <c r="E6" s="20"/>
      <c r="F6" s="19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12" t="s">
        <v>85</v>
      </c>
      <c r="Y6" s="113"/>
      <c r="Z6" s="113"/>
      <c r="AA6" s="113"/>
      <c r="AB6" s="113"/>
      <c r="AC6" s="46" t="s">
        <v>86</v>
      </c>
      <c r="AD6" s="39"/>
      <c r="AE6" s="39"/>
      <c r="AF6" s="39"/>
      <c r="AG6" s="39"/>
      <c r="AH6" s="31"/>
      <c r="AU6" s="17"/>
      <c r="AV6" s="17"/>
    </row>
    <row r="7" spans="1:48" ht="26.25" customHeight="1" x14ac:dyDescent="0.2">
      <c r="A7" s="128" t="s">
        <v>83</v>
      </c>
      <c r="B7" s="128"/>
      <c r="C7" s="129"/>
      <c r="D7" s="129"/>
      <c r="E7" s="17"/>
      <c r="F7" s="19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Y7" s="36"/>
      <c r="Z7" s="17"/>
      <c r="AB7" s="36"/>
      <c r="AC7" s="48" t="s">
        <v>88</v>
      </c>
      <c r="AP7" s="30"/>
      <c r="AQ7" s="30"/>
      <c r="AR7" s="30"/>
      <c r="AS7" s="17"/>
    </row>
    <row r="8" spans="1:48" ht="22.5" customHeight="1" x14ac:dyDescent="0.25">
      <c r="A8" s="49"/>
      <c r="B8" s="49"/>
      <c r="C8" s="49"/>
      <c r="D8" s="50"/>
      <c r="E8" s="50"/>
      <c r="F8" s="50"/>
      <c r="G8" s="51"/>
      <c r="H8" s="51"/>
      <c r="I8" s="49"/>
      <c r="J8" s="17"/>
      <c r="K8" s="17"/>
      <c r="X8" s="58"/>
      <c r="Y8" s="17"/>
      <c r="Z8" s="29"/>
      <c r="AA8" s="29"/>
      <c r="AB8" s="29"/>
      <c r="AC8" s="45" t="s">
        <v>87</v>
      </c>
      <c r="AD8" s="30"/>
      <c r="AE8" s="30"/>
      <c r="AF8" s="30"/>
      <c r="AG8" s="30"/>
      <c r="AH8" s="30"/>
      <c r="AI8" s="30"/>
      <c r="AJ8" s="30"/>
      <c r="AK8" s="64"/>
      <c r="AL8" s="47"/>
      <c r="AM8" s="30"/>
      <c r="AN8" s="30"/>
      <c r="AO8" s="30"/>
      <c r="AP8" s="30"/>
      <c r="AQ8" s="30"/>
      <c r="AR8" s="30"/>
      <c r="AS8" s="31"/>
    </row>
    <row r="9" spans="1:48" s="2" customFormat="1" ht="120.75" customHeight="1" x14ac:dyDescent="0.2">
      <c r="A9" s="184" t="s">
        <v>162</v>
      </c>
      <c r="B9" s="184"/>
      <c r="C9" s="184"/>
      <c r="D9" s="184"/>
      <c r="E9" s="204" t="s">
        <v>34</v>
      </c>
      <c r="F9" s="204"/>
      <c r="G9" s="204"/>
      <c r="H9" s="204"/>
      <c r="I9" s="204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114" t="s">
        <v>16</v>
      </c>
      <c r="AR9" s="114" t="s">
        <v>18</v>
      </c>
      <c r="AS9" s="138" t="s">
        <v>17</v>
      </c>
    </row>
    <row r="10" spans="1:48" s="2" customFormat="1" ht="21.75" customHeight="1" x14ac:dyDescent="0.2">
      <c r="A10" s="90" t="s">
        <v>0</v>
      </c>
      <c r="B10" s="92"/>
      <c r="C10" s="160" t="s">
        <v>131</v>
      </c>
      <c r="D10" s="11" t="s">
        <v>14</v>
      </c>
      <c r="E10" s="108" t="s">
        <v>1</v>
      </c>
      <c r="F10" s="108"/>
      <c r="G10" s="108"/>
      <c r="H10" s="108"/>
      <c r="I10" s="108" t="s">
        <v>2</v>
      </c>
      <c r="J10" s="108"/>
      <c r="K10" s="108"/>
      <c r="L10" s="108"/>
      <c r="M10" s="108" t="s">
        <v>3</v>
      </c>
      <c r="N10" s="108"/>
      <c r="O10" s="108"/>
      <c r="P10" s="108"/>
      <c r="Q10" s="108" t="s">
        <v>4</v>
      </c>
      <c r="R10" s="108"/>
      <c r="S10" s="108"/>
      <c r="T10" s="108"/>
      <c r="U10" s="108" t="s">
        <v>5</v>
      </c>
      <c r="V10" s="108"/>
      <c r="W10" s="108"/>
      <c r="X10" s="108" t="s">
        <v>6</v>
      </c>
      <c r="Y10" s="108"/>
      <c r="Z10" s="108"/>
      <c r="AA10" s="108"/>
      <c r="AB10" s="108" t="s">
        <v>7</v>
      </c>
      <c r="AC10" s="108"/>
      <c r="AD10" s="108"/>
      <c r="AE10" s="108" t="s">
        <v>8</v>
      </c>
      <c r="AF10" s="108"/>
      <c r="AG10" s="108"/>
      <c r="AH10" s="108"/>
      <c r="AI10" s="108"/>
      <c r="AJ10" s="108" t="s">
        <v>9</v>
      </c>
      <c r="AK10" s="108"/>
      <c r="AL10" s="108"/>
      <c r="AM10" s="108" t="s">
        <v>10</v>
      </c>
      <c r="AN10" s="108"/>
      <c r="AO10" s="108"/>
      <c r="AP10" s="108"/>
      <c r="AQ10" s="114"/>
      <c r="AR10" s="114"/>
      <c r="AS10" s="138"/>
    </row>
    <row r="11" spans="1:48" s="6" customFormat="1" ht="11.25" customHeight="1" x14ac:dyDescent="0.2">
      <c r="A11" s="93"/>
      <c r="B11" s="202"/>
      <c r="C11" s="158"/>
      <c r="D11" s="11" t="s">
        <v>15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4"/>
      <c r="AR11" s="114"/>
      <c r="AS11" s="138"/>
    </row>
    <row r="12" spans="1:48" s="6" customFormat="1" ht="11.25" customHeight="1" x14ac:dyDescent="0.2">
      <c r="A12" s="201"/>
      <c r="B12" s="69"/>
      <c r="C12" s="77" t="s">
        <v>160</v>
      </c>
      <c r="D12" s="11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169">
        <f>COUNTA(E12:AP12)</f>
        <v>0</v>
      </c>
      <c r="AR12" s="3">
        <f>33*5</f>
        <v>165</v>
      </c>
      <c r="AS12" s="168">
        <f>AQ12/AR12</f>
        <v>0</v>
      </c>
    </row>
    <row r="13" spans="1:48" s="6" customFormat="1" ht="11.25" customHeight="1" x14ac:dyDescent="0.2">
      <c r="A13" s="201"/>
      <c r="B13" s="186"/>
      <c r="C13" s="77" t="s">
        <v>159</v>
      </c>
      <c r="D13" s="11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169">
        <f>COUNTA(E13:AP13)</f>
        <v>0</v>
      </c>
      <c r="AR13" s="3">
        <f>33*5</f>
        <v>165</v>
      </c>
      <c r="AS13" s="168">
        <f>AQ13/AR13</f>
        <v>0</v>
      </c>
    </row>
    <row r="14" spans="1:48" s="6" customFormat="1" ht="11.25" customHeight="1" x14ac:dyDescent="0.2">
      <c r="A14" s="201"/>
      <c r="B14" s="186"/>
      <c r="C14" s="77" t="s">
        <v>158</v>
      </c>
      <c r="D14" s="11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169">
        <f>COUNTA(E14:AP14)</f>
        <v>0</v>
      </c>
      <c r="AR14" s="3">
        <f>33*5</f>
        <v>165</v>
      </c>
      <c r="AS14" s="168">
        <f>AQ14/AR14</f>
        <v>0</v>
      </c>
    </row>
    <row r="15" spans="1:48" s="6" customFormat="1" ht="11.25" customHeight="1" x14ac:dyDescent="0.2">
      <c r="A15" s="201"/>
      <c r="B15" s="186"/>
      <c r="C15" s="77" t="s">
        <v>157</v>
      </c>
      <c r="D15" s="11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169">
        <f>COUNTA(E15:AP15)</f>
        <v>0</v>
      </c>
      <c r="AR15" s="3">
        <f>33*5</f>
        <v>165</v>
      </c>
      <c r="AS15" s="168">
        <f>AQ15/AR15</f>
        <v>0</v>
      </c>
    </row>
    <row r="16" spans="1:48" s="6" customFormat="1" ht="11.25" customHeight="1" x14ac:dyDescent="0.2">
      <c r="A16" s="201"/>
      <c r="B16" s="199" t="s">
        <v>13</v>
      </c>
      <c r="C16" s="77" t="s">
        <v>156</v>
      </c>
      <c r="D16" s="11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169">
        <f>COUNTA(E16:AP16)</f>
        <v>0</v>
      </c>
      <c r="AR16" s="3">
        <f>33*5</f>
        <v>165</v>
      </c>
      <c r="AS16" s="168">
        <f>AQ16/AR16</f>
        <v>0</v>
      </c>
    </row>
    <row r="17" spans="1:45" s="6" customFormat="1" ht="11.25" customHeight="1" x14ac:dyDescent="0.2">
      <c r="A17" s="200" t="s">
        <v>161</v>
      </c>
      <c r="B17" s="199"/>
      <c r="C17" s="187" t="s">
        <v>155</v>
      </c>
      <c r="D17" s="181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169">
        <f>COUNTA(E17:AP17)</f>
        <v>0</v>
      </c>
      <c r="AR17" s="3">
        <f>33*5</f>
        <v>165</v>
      </c>
      <c r="AS17" s="168">
        <f>AQ17/AR17</f>
        <v>0</v>
      </c>
    </row>
    <row r="18" spans="1:45" ht="12.75" customHeight="1" x14ac:dyDescent="0.2">
      <c r="A18" s="85"/>
      <c r="B18" s="199"/>
      <c r="C18" s="55" t="s">
        <v>154</v>
      </c>
      <c r="D18" s="3"/>
      <c r="E18" s="4"/>
      <c r="F18" s="4"/>
      <c r="G18" s="4"/>
      <c r="H18" s="4"/>
      <c r="I18" s="4"/>
      <c r="J18" s="1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169">
        <f>COUNTA(E18:AP18)</f>
        <v>0</v>
      </c>
      <c r="AR18" s="3">
        <f>33*5</f>
        <v>165</v>
      </c>
      <c r="AS18" s="168">
        <f>AQ18/AR18</f>
        <v>0</v>
      </c>
    </row>
    <row r="19" spans="1:45" ht="12.75" customHeight="1" x14ac:dyDescent="0.2">
      <c r="A19" s="85"/>
      <c r="B19" s="198"/>
      <c r="C19" s="55" t="s">
        <v>153</v>
      </c>
      <c r="D19" s="3"/>
      <c r="E19" s="4"/>
      <c r="F19" s="4"/>
      <c r="G19" s="4"/>
      <c r="H19" s="4"/>
      <c r="I19" s="4"/>
      <c r="J19" s="1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169">
        <f>COUNTA(E19:AP19)</f>
        <v>0</v>
      </c>
      <c r="AR19" s="3">
        <f>33*5</f>
        <v>165</v>
      </c>
      <c r="AS19" s="168">
        <f>AQ19/AR19</f>
        <v>0</v>
      </c>
    </row>
    <row r="20" spans="1:45" ht="12.75" customHeight="1" x14ac:dyDescent="0.2">
      <c r="A20" s="85"/>
      <c r="B20" s="197"/>
      <c r="C20" s="77" t="s">
        <v>160</v>
      </c>
      <c r="D20" s="196"/>
      <c r="E20" s="4"/>
      <c r="F20" s="4"/>
      <c r="G20" s="4"/>
      <c r="H20" s="4"/>
      <c r="I20" s="4"/>
      <c r="J20" s="1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169">
        <f>COUNTA(E20:AP20)</f>
        <v>0</v>
      </c>
      <c r="AR20" s="3">
        <f>33*4</f>
        <v>132</v>
      </c>
      <c r="AS20" s="168">
        <f>AQ20/AR20</f>
        <v>0</v>
      </c>
    </row>
    <row r="21" spans="1:45" ht="12.75" customHeight="1" x14ac:dyDescent="0.2">
      <c r="A21" s="85"/>
      <c r="B21" s="159" t="s">
        <v>11</v>
      </c>
      <c r="C21" s="77" t="s">
        <v>159</v>
      </c>
      <c r="D21" s="196"/>
      <c r="E21" s="4"/>
      <c r="F21" s="4"/>
      <c r="G21" s="4"/>
      <c r="H21" s="4"/>
      <c r="I21" s="4"/>
      <c r="J21" s="1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169">
        <f>COUNTA(E21:AP21)</f>
        <v>0</v>
      </c>
      <c r="AR21" s="3">
        <f>33*4</f>
        <v>132</v>
      </c>
      <c r="AS21" s="168">
        <f>AQ21/AR21</f>
        <v>0</v>
      </c>
    </row>
    <row r="22" spans="1:45" ht="12.75" customHeight="1" x14ac:dyDescent="0.2">
      <c r="A22" s="85"/>
      <c r="B22" s="159"/>
      <c r="C22" s="77" t="s">
        <v>158</v>
      </c>
      <c r="D22" s="196"/>
      <c r="E22" s="4"/>
      <c r="F22" s="4"/>
      <c r="G22" s="4"/>
      <c r="H22" s="4"/>
      <c r="I22" s="4"/>
      <c r="J22" s="1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169">
        <f>COUNTA(E22:AP22)</f>
        <v>0</v>
      </c>
      <c r="AR22" s="3">
        <f>33*4</f>
        <v>132</v>
      </c>
      <c r="AS22" s="168">
        <f>AQ22/AR22</f>
        <v>0</v>
      </c>
    </row>
    <row r="23" spans="1:45" ht="12.75" customHeight="1" x14ac:dyDescent="0.2">
      <c r="A23" s="85"/>
      <c r="B23" s="159"/>
      <c r="C23" s="77" t="s">
        <v>157</v>
      </c>
      <c r="D23" s="196"/>
      <c r="E23" s="4"/>
      <c r="F23" s="4"/>
      <c r="G23" s="4"/>
      <c r="H23" s="4"/>
      <c r="I23" s="4"/>
      <c r="J23" s="1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169">
        <f>COUNTA(E23:AP23)</f>
        <v>0</v>
      </c>
      <c r="AR23" s="3">
        <f>33*4</f>
        <v>132</v>
      </c>
      <c r="AS23" s="168">
        <f>AQ23/AR23</f>
        <v>0</v>
      </c>
    </row>
    <row r="24" spans="1:45" ht="12.75" customHeight="1" x14ac:dyDescent="0.2">
      <c r="A24" s="85"/>
      <c r="B24" s="159"/>
      <c r="C24" s="77" t="s">
        <v>156</v>
      </c>
      <c r="D24" s="196"/>
      <c r="E24" s="4"/>
      <c r="F24" s="4"/>
      <c r="G24" s="4"/>
      <c r="H24" s="4"/>
      <c r="I24" s="4"/>
      <c r="J24" s="1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169">
        <f>COUNTA(E24:AP24)</f>
        <v>0</v>
      </c>
      <c r="AR24" s="3">
        <f>33*4</f>
        <v>132</v>
      </c>
      <c r="AS24" s="168">
        <f>AQ24/AR24</f>
        <v>0</v>
      </c>
    </row>
    <row r="25" spans="1:45" ht="12.75" customHeight="1" x14ac:dyDescent="0.2">
      <c r="A25" s="85"/>
      <c r="B25" s="159"/>
      <c r="C25" s="187" t="s">
        <v>155</v>
      </c>
      <c r="D25" s="28"/>
      <c r="E25" s="4"/>
      <c r="F25" s="4"/>
      <c r="G25" s="4"/>
      <c r="H25" s="4"/>
      <c r="I25" s="4"/>
      <c r="J25" s="1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169">
        <f>COUNTA(E25:AP25)</f>
        <v>0</v>
      </c>
      <c r="AR25" s="3">
        <f>33*4</f>
        <v>132</v>
      </c>
      <c r="AS25" s="168">
        <f>AQ25/AR25</f>
        <v>0</v>
      </c>
    </row>
    <row r="26" spans="1:45" ht="12.75" customHeight="1" x14ac:dyDescent="0.2">
      <c r="A26" s="85"/>
      <c r="B26" s="159"/>
      <c r="C26" s="55" t="s">
        <v>154</v>
      </c>
      <c r="D26" s="28"/>
      <c r="E26" s="4"/>
      <c r="F26" s="4"/>
      <c r="G26" s="4"/>
      <c r="H26" s="4"/>
      <c r="I26" s="4"/>
      <c r="J26" s="12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169">
        <f>COUNTA(E26:AP26)</f>
        <v>0</v>
      </c>
      <c r="AR26" s="3">
        <f>33*4</f>
        <v>132</v>
      </c>
      <c r="AS26" s="168">
        <f>AQ26/AR26</f>
        <v>0</v>
      </c>
    </row>
    <row r="27" spans="1:45" ht="12.75" customHeight="1" x14ac:dyDescent="0.2">
      <c r="A27" s="85"/>
      <c r="B27" s="158"/>
      <c r="C27" s="55" t="s">
        <v>153</v>
      </c>
      <c r="D27" s="28"/>
      <c r="E27" s="4"/>
      <c r="F27" s="4"/>
      <c r="G27" s="4"/>
      <c r="H27" s="4"/>
      <c r="I27" s="1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7"/>
      <c r="AN27" s="7"/>
      <c r="AO27" s="7"/>
      <c r="AP27" s="7"/>
      <c r="AQ27" s="169">
        <f>COUNTA(E27:AP27)</f>
        <v>0</v>
      </c>
      <c r="AR27" s="3">
        <f>33*4</f>
        <v>132</v>
      </c>
      <c r="AS27" s="168">
        <f>AQ27/AR27</f>
        <v>0</v>
      </c>
    </row>
    <row r="28" spans="1:45" ht="12.75" customHeight="1" x14ac:dyDescent="0.2">
      <c r="A28" s="85"/>
      <c r="B28" s="186"/>
      <c r="C28" s="77" t="s">
        <v>160</v>
      </c>
      <c r="D28" s="28"/>
      <c r="E28" s="4"/>
      <c r="F28" s="4"/>
      <c r="G28" s="195"/>
      <c r="H28" s="4"/>
      <c r="I28" s="1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7"/>
      <c r="AN28" s="7"/>
      <c r="AO28" s="7"/>
      <c r="AP28" s="7"/>
      <c r="AQ28" s="169">
        <f>COUNTA(E28:AP28)</f>
        <v>0</v>
      </c>
      <c r="AR28" s="3">
        <f>33*4</f>
        <v>132</v>
      </c>
      <c r="AS28" s="168">
        <f>AQ28/AR28</f>
        <v>0</v>
      </c>
    </row>
    <row r="29" spans="1:45" ht="12.75" customHeight="1" x14ac:dyDescent="0.2">
      <c r="A29" s="85"/>
      <c r="B29" s="159" t="s">
        <v>130</v>
      </c>
      <c r="C29" s="77" t="s">
        <v>159</v>
      </c>
      <c r="D29" s="28"/>
      <c r="E29" s="4"/>
      <c r="F29" s="4"/>
      <c r="G29" s="195"/>
      <c r="H29" s="4"/>
      <c r="I29" s="1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7"/>
      <c r="AN29" s="7"/>
      <c r="AO29" s="7"/>
      <c r="AP29" s="7"/>
      <c r="AQ29" s="169">
        <f>COUNTA(E29:AP29)</f>
        <v>0</v>
      </c>
      <c r="AR29" s="3">
        <f>33*4</f>
        <v>132</v>
      </c>
      <c r="AS29" s="168">
        <f>AQ29/AR29</f>
        <v>0</v>
      </c>
    </row>
    <row r="30" spans="1:45" ht="12.75" customHeight="1" x14ac:dyDescent="0.2">
      <c r="A30" s="85"/>
      <c r="B30" s="159"/>
      <c r="C30" s="77" t="s">
        <v>158</v>
      </c>
      <c r="D30" s="28"/>
      <c r="E30" s="4"/>
      <c r="F30" s="4"/>
      <c r="G30" s="195"/>
      <c r="H30" s="4"/>
      <c r="I30" s="1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7"/>
      <c r="AN30" s="7"/>
      <c r="AO30" s="7"/>
      <c r="AP30" s="7"/>
      <c r="AQ30" s="169">
        <f>COUNTA(E30:AP30)</f>
        <v>0</v>
      </c>
      <c r="AR30" s="3">
        <f>33*4</f>
        <v>132</v>
      </c>
      <c r="AS30" s="168">
        <f>AQ30/AR30</f>
        <v>0</v>
      </c>
    </row>
    <row r="31" spans="1:45" ht="12.75" customHeight="1" x14ac:dyDescent="0.2">
      <c r="A31" s="85"/>
      <c r="B31" s="159"/>
      <c r="C31" s="77" t="s">
        <v>157</v>
      </c>
      <c r="D31" s="28"/>
      <c r="E31" s="4"/>
      <c r="F31" s="4"/>
      <c r="G31" s="195"/>
      <c r="H31" s="4"/>
      <c r="I31" s="1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7"/>
      <c r="AN31" s="7"/>
      <c r="AO31" s="7"/>
      <c r="AP31" s="7"/>
      <c r="AQ31" s="169">
        <f>COUNTA(E31:AP31)</f>
        <v>0</v>
      </c>
      <c r="AR31" s="3">
        <f>33*4</f>
        <v>132</v>
      </c>
      <c r="AS31" s="168">
        <f>AQ31/AR31</f>
        <v>0</v>
      </c>
    </row>
    <row r="32" spans="1:45" ht="12.75" customHeight="1" x14ac:dyDescent="0.2">
      <c r="A32" s="85"/>
      <c r="B32" s="159"/>
      <c r="C32" s="77" t="s">
        <v>156</v>
      </c>
      <c r="D32" s="28"/>
      <c r="E32" s="4"/>
      <c r="F32" s="4"/>
      <c r="G32" s="195"/>
      <c r="H32" s="4"/>
      <c r="I32" s="1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7"/>
      <c r="AN32" s="7"/>
      <c r="AO32" s="7"/>
      <c r="AP32" s="7"/>
      <c r="AQ32" s="169">
        <f>COUNTA(E32:AP32)</f>
        <v>0</v>
      </c>
      <c r="AR32" s="3">
        <f>33*4</f>
        <v>132</v>
      </c>
      <c r="AS32" s="168">
        <f>AQ32/AR32</f>
        <v>0</v>
      </c>
    </row>
    <row r="33" spans="1:45" ht="12.75" customHeight="1" x14ac:dyDescent="0.2">
      <c r="A33" s="85"/>
      <c r="B33" s="159"/>
      <c r="C33" s="187" t="s">
        <v>155</v>
      </c>
      <c r="D33" s="28"/>
      <c r="E33" s="4"/>
      <c r="F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7"/>
      <c r="AN33" s="7"/>
      <c r="AO33" s="7"/>
      <c r="AP33" s="7"/>
      <c r="AQ33" s="169">
        <f>COUNTA(E33:AP33)</f>
        <v>0</v>
      </c>
      <c r="AR33" s="3">
        <f>33*4</f>
        <v>132</v>
      </c>
      <c r="AS33" s="168">
        <f>AQ33/AR33</f>
        <v>0</v>
      </c>
    </row>
    <row r="34" spans="1:45" ht="12.75" customHeight="1" x14ac:dyDescent="0.2">
      <c r="A34" s="85"/>
      <c r="B34" s="159"/>
      <c r="C34" s="55" t="s">
        <v>154</v>
      </c>
      <c r="D34" s="28"/>
      <c r="E34" s="4"/>
      <c r="F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7"/>
      <c r="AN34" s="7"/>
      <c r="AO34" s="7"/>
      <c r="AP34" s="7"/>
      <c r="AQ34" s="169">
        <f>COUNTA(E34:AP34)</f>
        <v>0</v>
      </c>
      <c r="AR34" s="3">
        <f>33*4</f>
        <v>132</v>
      </c>
      <c r="AS34" s="168">
        <f>AQ34/AR34</f>
        <v>0</v>
      </c>
    </row>
    <row r="35" spans="1:45" ht="12.75" customHeight="1" x14ac:dyDescent="0.2">
      <c r="A35" s="85"/>
      <c r="B35" s="159"/>
      <c r="C35" s="185" t="s">
        <v>153</v>
      </c>
      <c r="D35" s="194"/>
      <c r="E35" s="193"/>
      <c r="F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2"/>
      <c r="AN35" s="192"/>
      <c r="AO35" s="192"/>
      <c r="AP35" s="192"/>
      <c r="AQ35" s="169">
        <f>COUNTA(E35:AP35)</f>
        <v>0</v>
      </c>
      <c r="AR35" s="3">
        <f>33*4</f>
        <v>132</v>
      </c>
      <c r="AS35" s="168">
        <f>AQ35/AR35</f>
        <v>0</v>
      </c>
    </row>
    <row r="36" spans="1:45" s="3" customFormat="1" ht="12.75" customHeight="1" x14ac:dyDescent="0.2">
      <c r="A36" s="85"/>
      <c r="B36" s="160" t="s">
        <v>129</v>
      </c>
      <c r="C36" s="77" t="s">
        <v>160</v>
      </c>
      <c r="D36" s="9"/>
      <c r="E36" s="4"/>
      <c r="F36" s="4"/>
      <c r="G36" s="12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7"/>
      <c r="AN36" s="7"/>
      <c r="AO36" s="7"/>
      <c r="AP36" s="7"/>
      <c r="AQ36" s="169">
        <f>COUNTA(E44:AP44)</f>
        <v>0</v>
      </c>
      <c r="AR36" s="3">
        <f>33*2</f>
        <v>66</v>
      </c>
      <c r="AS36" s="168">
        <f>AQ36/AR36</f>
        <v>0</v>
      </c>
    </row>
    <row r="37" spans="1:45" ht="12.75" customHeight="1" x14ac:dyDescent="0.2">
      <c r="A37" s="85"/>
      <c r="B37" s="159"/>
      <c r="C37" s="77" t="s">
        <v>159</v>
      </c>
      <c r="D37" s="191"/>
      <c r="E37" s="189"/>
      <c r="F37" s="189"/>
      <c r="G37" s="190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8"/>
      <c r="AN37" s="188"/>
      <c r="AO37" s="188"/>
      <c r="AP37" s="188"/>
      <c r="AQ37" s="169">
        <f>COUNTA(E45:AP45)</f>
        <v>0</v>
      </c>
      <c r="AR37" s="3">
        <f>33*2</f>
        <v>66</v>
      </c>
      <c r="AS37" s="168">
        <f>AQ37/AR37</f>
        <v>0</v>
      </c>
    </row>
    <row r="38" spans="1:45" ht="12.75" customHeight="1" x14ac:dyDescent="0.2">
      <c r="A38" s="85"/>
      <c r="B38" s="186"/>
      <c r="C38" s="77" t="s">
        <v>158</v>
      </c>
      <c r="D38" s="28"/>
      <c r="E38" s="4"/>
      <c r="F38" s="4"/>
      <c r="G38" s="12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7"/>
      <c r="AN38" s="7"/>
      <c r="AO38" s="7"/>
      <c r="AP38" s="7"/>
      <c r="AQ38" s="169">
        <f>COUNTA(E46:AP46)</f>
        <v>0</v>
      </c>
      <c r="AR38" s="3">
        <f>33*2</f>
        <v>66</v>
      </c>
      <c r="AS38" s="168">
        <f>AQ38/AR38</f>
        <v>0</v>
      </c>
    </row>
    <row r="39" spans="1:45" ht="12.75" customHeight="1" x14ac:dyDescent="0.2">
      <c r="A39" s="85"/>
      <c r="B39" s="186"/>
      <c r="C39" s="77" t="s">
        <v>157</v>
      </c>
      <c r="D39" s="28"/>
      <c r="E39" s="4"/>
      <c r="F39" s="4"/>
      <c r="G39" s="12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7"/>
      <c r="AN39" s="7"/>
      <c r="AO39" s="7"/>
      <c r="AP39" s="7"/>
      <c r="AQ39" s="169">
        <f>COUNTA(E47:AP47)</f>
        <v>0</v>
      </c>
      <c r="AR39" s="3">
        <f>33*2</f>
        <v>66</v>
      </c>
      <c r="AS39" s="168">
        <f>AQ39/AR39</f>
        <v>0</v>
      </c>
    </row>
    <row r="40" spans="1:45" ht="12.75" customHeight="1" x14ac:dyDescent="0.2">
      <c r="A40" s="85"/>
      <c r="B40" s="186"/>
      <c r="C40" s="77" t="s">
        <v>156</v>
      </c>
      <c r="D40" s="28"/>
      <c r="E40" s="4"/>
      <c r="F40" s="4"/>
      <c r="G40" s="12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7"/>
      <c r="AN40" s="7"/>
      <c r="AO40" s="7"/>
      <c r="AP40" s="7"/>
      <c r="AQ40" s="169">
        <f>COUNTA(E48:AP48)</f>
        <v>0</v>
      </c>
      <c r="AR40" s="3">
        <f>33*2</f>
        <v>66</v>
      </c>
      <c r="AS40" s="168">
        <f>AQ40/AR40</f>
        <v>0</v>
      </c>
    </row>
    <row r="41" spans="1:45" ht="12.75" customHeight="1" x14ac:dyDescent="0.2">
      <c r="A41" s="85"/>
      <c r="B41" s="186"/>
      <c r="C41" s="187" t="s">
        <v>155</v>
      </c>
      <c r="D41" s="28"/>
      <c r="E41" s="4"/>
      <c r="F41" s="4"/>
      <c r="G41" s="12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7"/>
      <c r="AN41" s="7"/>
      <c r="AO41" s="7"/>
      <c r="AP41" s="7"/>
      <c r="AQ41" s="169">
        <f>COUNTA(E49:AP49)</f>
        <v>0</v>
      </c>
      <c r="AR41" s="3">
        <f>33*2</f>
        <v>66</v>
      </c>
      <c r="AS41" s="168">
        <f>AQ41/AR41</f>
        <v>0</v>
      </c>
    </row>
    <row r="42" spans="1:45" ht="12.75" customHeight="1" x14ac:dyDescent="0.2">
      <c r="A42" s="85"/>
      <c r="B42" s="186"/>
      <c r="C42" s="55" t="s">
        <v>154</v>
      </c>
      <c r="D42" s="28"/>
      <c r="E42" s="4"/>
      <c r="F42" s="4"/>
      <c r="G42" s="12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7"/>
      <c r="AN42" s="7"/>
      <c r="AO42" s="7"/>
      <c r="AP42" s="7"/>
      <c r="AQ42" s="169">
        <f>COUNTA(E50:AP50)</f>
        <v>0</v>
      </c>
      <c r="AR42" s="3">
        <f>33*2</f>
        <v>66</v>
      </c>
      <c r="AS42" s="168">
        <f>AQ42/AR42</f>
        <v>0</v>
      </c>
    </row>
    <row r="43" spans="1:45" ht="12.75" customHeight="1" x14ac:dyDescent="0.2">
      <c r="A43" s="85"/>
      <c r="B43" s="186"/>
      <c r="C43" s="185" t="s">
        <v>153</v>
      </c>
      <c r="D43" s="28"/>
      <c r="E43" s="4"/>
      <c r="F43" s="4"/>
      <c r="G43" s="12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7"/>
      <c r="AN43" s="7"/>
      <c r="AO43" s="7"/>
      <c r="AP43" s="7"/>
      <c r="AQ43" s="169">
        <f>COUNTA(E51:AP51)</f>
        <v>0</v>
      </c>
      <c r="AR43" s="3">
        <f>33*2</f>
        <v>66</v>
      </c>
      <c r="AS43" s="168">
        <f>AQ43/AR43</f>
        <v>0</v>
      </c>
    </row>
    <row r="44" spans="1:45" ht="12.75" customHeight="1" x14ac:dyDescent="0.2">
      <c r="A44" s="85"/>
      <c r="B44" s="160" t="s">
        <v>37</v>
      </c>
      <c r="C44" s="78" t="s">
        <v>160</v>
      </c>
      <c r="D44" s="28"/>
      <c r="E44" s="4"/>
      <c r="F44" s="4"/>
      <c r="G44" s="12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7"/>
      <c r="AN44" s="7"/>
      <c r="AO44" s="7"/>
      <c r="AP44" s="7"/>
      <c r="AQ44" s="169">
        <f>COUNTA(E44:AP44)</f>
        <v>0</v>
      </c>
      <c r="AR44" s="3">
        <f>33*1</f>
        <v>33</v>
      </c>
      <c r="AS44" s="168">
        <f>AQ44/AR44</f>
        <v>0</v>
      </c>
    </row>
    <row r="45" spans="1:45" ht="12.75" customHeight="1" x14ac:dyDescent="0.2">
      <c r="A45" s="85"/>
      <c r="B45" s="159"/>
      <c r="C45" s="78" t="s">
        <v>159</v>
      </c>
      <c r="D45" s="28"/>
      <c r="E45" s="4"/>
      <c r="F45" s="4"/>
      <c r="G45" s="12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7"/>
      <c r="AN45" s="7"/>
      <c r="AO45" s="7"/>
      <c r="AP45" s="7"/>
      <c r="AQ45" s="169">
        <f>COUNTA(E45:AP45)</f>
        <v>0</v>
      </c>
      <c r="AR45" s="3">
        <f>33*1</f>
        <v>33</v>
      </c>
      <c r="AS45" s="168">
        <f>AQ45/AR45</f>
        <v>0</v>
      </c>
    </row>
    <row r="46" spans="1:45" ht="12.75" customHeight="1" x14ac:dyDescent="0.2">
      <c r="A46" s="85"/>
      <c r="B46" s="159"/>
      <c r="C46" s="78" t="s">
        <v>158</v>
      </c>
      <c r="D46" s="28"/>
      <c r="E46" s="4"/>
      <c r="F46" s="4"/>
      <c r="G46" s="12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7"/>
      <c r="AN46" s="7"/>
      <c r="AO46" s="7"/>
      <c r="AP46" s="7"/>
      <c r="AQ46" s="169">
        <f>COUNTA(E46:AP46)</f>
        <v>0</v>
      </c>
      <c r="AR46" s="3">
        <f>33*1</f>
        <v>33</v>
      </c>
      <c r="AS46" s="168">
        <f>AQ46/AR46</f>
        <v>0</v>
      </c>
    </row>
    <row r="47" spans="1:45" ht="12.75" customHeight="1" x14ac:dyDescent="0.2">
      <c r="A47" s="85"/>
      <c r="B47" s="159"/>
      <c r="C47" s="78" t="s">
        <v>157</v>
      </c>
      <c r="D47" s="28"/>
      <c r="E47" s="4"/>
      <c r="F47" s="4"/>
      <c r="G47" s="12"/>
      <c r="H47" s="12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7"/>
      <c r="AN47" s="7"/>
      <c r="AO47" s="7"/>
      <c r="AP47" s="7"/>
      <c r="AQ47" s="169">
        <f>COUNTA(E47:AP47)</f>
        <v>0</v>
      </c>
      <c r="AR47" s="3">
        <f>33*1</f>
        <v>33</v>
      </c>
      <c r="AS47" s="168">
        <f>AQ47/AR47</f>
        <v>0</v>
      </c>
    </row>
    <row r="48" spans="1:45" ht="12.75" customHeight="1" x14ac:dyDescent="0.2">
      <c r="A48" s="85"/>
      <c r="B48" s="159"/>
      <c r="C48" s="78" t="s">
        <v>156</v>
      </c>
      <c r="D48" s="28"/>
      <c r="E48" s="4"/>
      <c r="F48" s="4"/>
      <c r="G48" s="12"/>
      <c r="H48" s="12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7"/>
      <c r="AN48" s="7"/>
      <c r="AO48" s="7"/>
      <c r="AP48" s="7"/>
      <c r="AQ48" s="169">
        <f>COUNTA(E48:AP48)</f>
        <v>0</v>
      </c>
      <c r="AR48" s="3">
        <f>33*1</f>
        <v>33</v>
      </c>
      <c r="AS48" s="168">
        <f>AQ48/AR48</f>
        <v>0</v>
      </c>
    </row>
    <row r="49" spans="1:45" ht="12.75" customHeight="1" x14ac:dyDescent="0.2">
      <c r="A49" s="85"/>
      <c r="B49" s="159"/>
      <c r="C49" s="78" t="s">
        <v>155</v>
      </c>
      <c r="D49" s="28"/>
      <c r="E49" s="4"/>
      <c r="F49" s="4"/>
      <c r="G49" s="12"/>
      <c r="H49" s="12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7"/>
      <c r="AN49" s="7"/>
      <c r="AO49" s="7"/>
      <c r="AP49" s="7"/>
      <c r="AQ49" s="169">
        <f>COUNTA(E49:AP49)</f>
        <v>0</v>
      </c>
      <c r="AR49" s="3">
        <f>33*1</f>
        <v>33</v>
      </c>
      <c r="AS49" s="168">
        <f>AQ49/AR49</f>
        <v>0</v>
      </c>
    </row>
    <row r="50" spans="1:45" ht="12.75" customHeight="1" x14ac:dyDescent="0.2">
      <c r="A50" s="85"/>
      <c r="B50" s="159"/>
      <c r="C50" s="78" t="s">
        <v>154</v>
      </c>
      <c r="D50" s="28"/>
      <c r="E50" s="4"/>
      <c r="F50" s="4"/>
      <c r="G50" s="12"/>
      <c r="H50" s="12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7"/>
      <c r="AN50" s="7"/>
      <c r="AO50" s="7"/>
      <c r="AP50" s="7"/>
      <c r="AQ50" s="169">
        <f>COUNTA(E50:AP50)</f>
        <v>0</v>
      </c>
      <c r="AR50" s="3">
        <f>33*1</f>
        <v>33</v>
      </c>
      <c r="AS50" s="168">
        <f>AQ50/AR50</f>
        <v>0</v>
      </c>
    </row>
    <row r="51" spans="1:45" ht="12.75" customHeight="1" x14ac:dyDescent="0.2">
      <c r="A51" s="85"/>
      <c r="B51" s="158"/>
      <c r="C51" s="78" t="s">
        <v>153</v>
      </c>
      <c r="D51" s="28"/>
      <c r="E51" s="4"/>
      <c r="F51" s="4"/>
      <c r="G51" s="12"/>
      <c r="H51" s="1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7"/>
      <c r="AN51" s="7"/>
      <c r="AO51" s="7"/>
      <c r="AP51" s="7"/>
      <c r="AQ51" s="169">
        <f>COUNTA(E51:AP51)</f>
        <v>0</v>
      </c>
      <c r="AR51" s="3">
        <f>33*1</f>
        <v>33</v>
      </c>
      <c r="AS51" s="168">
        <f>AQ51/AR51</f>
        <v>0</v>
      </c>
    </row>
    <row r="52" spans="1:45" ht="12.75" customHeight="1" x14ac:dyDescent="0.2">
      <c r="A52" s="85"/>
      <c r="B52" s="160" t="s">
        <v>38</v>
      </c>
      <c r="C52" s="78" t="s">
        <v>160</v>
      </c>
      <c r="D52" s="28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4"/>
      <c r="AM52" s="7"/>
      <c r="AN52" s="7"/>
      <c r="AO52" s="7"/>
      <c r="AP52" s="7"/>
      <c r="AQ52" s="169">
        <f>COUNTA(E52:AP52)</f>
        <v>0</v>
      </c>
      <c r="AR52" s="3">
        <f>33*1</f>
        <v>33</v>
      </c>
      <c r="AS52" s="168">
        <f>AQ52/AR52</f>
        <v>0</v>
      </c>
    </row>
    <row r="53" spans="1:45" ht="12.75" customHeight="1" x14ac:dyDescent="0.2">
      <c r="A53" s="85"/>
      <c r="B53" s="159"/>
      <c r="C53" s="78" t="s">
        <v>159</v>
      </c>
      <c r="D53" s="28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4"/>
      <c r="AM53" s="7"/>
      <c r="AN53" s="7"/>
      <c r="AO53" s="7"/>
      <c r="AP53" s="7"/>
      <c r="AQ53" s="169">
        <f>COUNTA(E53:AP53)</f>
        <v>0</v>
      </c>
      <c r="AR53" s="3">
        <f>33*1</f>
        <v>33</v>
      </c>
      <c r="AS53" s="168">
        <f>AQ53/AR53</f>
        <v>0</v>
      </c>
    </row>
    <row r="54" spans="1:45" ht="12.75" customHeight="1" x14ac:dyDescent="0.2">
      <c r="A54" s="85"/>
      <c r="B54" s="159"/>
      <c r="C54" s="78" t="s">
        <v>158</v>
      </c>
      <c r="D54" s="28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4"/>
      <c r="AM54" s="7"/>
      <c r="AN54" s="7"/>
      <c r="AO54" s="7"/>
      <c r="AP54" s="7"/>
      <c r="AQ54" s="169">
        <f>COUNTA(E54:AP54)</f>
        <v>0</v>
      </c>
      <c r="AR54" s="3">
        <f>33*1</f>
        <v>33</v>
      </c>
      <c r="AS54" s="168">
        <f>AQ54/AR54</f>
        <v>0</v>
      </c>
    </row>
    <row r="55" spans="1:45" ht="12.75" customHeight="1" x14ac:dyDescent="0.2">
      <c r="A55" s="85"/>
      <c r="B55" s="159"/>
      <c r="C55" s="78" t="s">
        <v>157</v>
      </c>
      <c r="D55" s="28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4"/>
      <c r="AM55" s="7"/>
      <c r="AN55" s="7"/>
      <c r="AO55" s="7"/>
      <c r="AP55" s="7"/>
      <c r="AQ55" s="169">
        <f>COUNTA(E55:AP55)</f>
        <v>0</v>
      </c>
      <c r="AR55" s="3">
        <f>33*1</f>
        <v>33</v>
      </c>
      <c r="AS55" s="168">
        <f>AQ55/AR55</f>
        <v>0</v>
      </c>
    </row>
    <row r="56" spans="1:45" ht="12.75" customHeight="1" x14ac:dyDescent="0.2">
      <c r="A56" s="85"/>
      <c r="B56" s="159"/>
      <c r="C56" s="78" t="s">
        <v>156</v>
      </c>
      <c r="D56" s="28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4"/>
      <c r="AM56" s="7"/>
      <c r="AN56" s="7"/>
      <c r="AO56" s="7"/>
      <c r="AP56" s="7"/>
      <c r="AQ56" s="169">
        <f>COUNTA(E56:AP56)</f>
        <v>0</v>
      </c>
      <c r="AR56" s="3">
        <f>33*1</f>
        <v>33</v>
      </c>
      <c r="AS56" s="168">
        <f>AQ56/AR56</f>
        <v>0</v>
      </c>
    </row>
    <row r="57" spans="1:45" ht="12.75" customHeight="1" x14ac:dyDescent="0.2">
      <c r="A57" s="85"/>
      <c r="B57" s="159"/>
      <c r="C57" s="78" t="s">
        <v>155</v>
      </c>
      <c r="D57" s="28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4"/>
      <c r="AM57" s="7"/>
      <c r="AN57" s="7"/>
      <c r="AO57" s="7"/>
      <c r="AP57" s="7"/>
      <c r="AQ57" s="169">
        <f>COUNTA(E57:AP57)</f>
        <v>0</v>
      </c>
      <c r="AR57" s="3">
        <f>33*1</f>
        <v>33</v>
      </c>
      <c r="AS57" s="168">
        <f>AQ57/AR57</f>
        <v>0</v>
      </c>
    </row>
    <row r="58" spans="1:45" ht="12.75" customHeight="1" x14ac:dyDescent="0.2">
      <c r="A58" s="85"/>
      <c r="B58" s="159"/>
      <c r="C58" s="78" t="s">
        <v>154</v>
      </c>
      <c r="D58" s="28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4"/>
      <c r="AM58" s="7"/>
      <c r="AN58" s="7"/>
      <c r="AO58" s="7"/>
      <c r="AP58" s="7"/>
      <c r="AQ58" s="169">
        <f>COUNTA(E58:AP58)</f>
        <v>0</v>
      </c>
      <c r="AR58" s="3">
        <f>33*1</f>
        <v>33</v>
      </c>
      <c r="AS58" s="168">
        <f>AQ58/AR58</f>
        <v>0</v>
      </c>
    </row>
    <row r="59" spans="1:45" ht="12.75" customHeight="1" x14ac:dyDescent="0.2">
      <c r="A59" s="85"/>
      <c r="B59" s="158"/>
      <c r="C59" s="78" t="s">
        <v>153</v>
      </c>
      <c r="D59" s="28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4"/>
      <c r="AM59" s="7"/>
      <c r="AN59" s="7"/>
      <c r="AO59" s="7"/>
      <c r="AP59" s="7"/>
      <c r="AQ59" s="169">
        <f>COUNTA(E59:AP59)</f>
        <v>0</v>
      </c>
      <c r="AR59" s="3">
        <f>33*1</f>
        <v>33</v>
      </c>
      <c r="AS59" s="168">
        <f>AQ59/AR59</f>
        <v>0</v>
      </c>
    </row>
    <row r="60" spans="1:45" ht="12.75" customHeight="1" x14ac:dyDescent="0.2">
      <c r="A60" s="85"/>
      <c r="B60" s="160" t="s">
        <v>125</v>
      </c>
      <c r="C60" s="78" t="s">
        <v>160</v>
      </c>
      <c r="D60" s="28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4"/>
      <c r="AM60" s="7"/>
      <c r="AN60" s="7"/>
      <c r="AO60" s="7"/>
      <c r="AP60" s="7"/>
      <c r="AQ60" s="169">
        <f>COUNTA(E60:AP60)</f>
        <v>0</v>
      </c>
      <c r="AR60" s="3">
        <f>33*1</f>
        <v>33</v>
      </c>
      <c r="AS60" s="168">
        <f>AQ60/AR60</f>
        <v>0</v>
      </c>
    </row>
    <row r="61" spans="1:45" ht="12.75" customHeight="1" x14ac:dyDescent="0.2">
      <c r="A61" s="85"/>
      <c r="B61" s="159"/>
      <c r="C61" s="78" t="s">
        <v>159</v>
      </c>
      <c r="D61" s="28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4"/>
      <c r="AM61" s="7"/>
      <c r="AN61" s="7"/>
      <c r="AO61" s="7"/>
      <c r="AP61" s="7"/>
      <c r="AQ61" s="169">
        <f>COUNTA(E61:AP61)</f>
        <v>0</v>
      </c>
      <c r="AR61" s="3">
        <f>33*1</f>
        <v>33</v>
      </c>
      <c r="AS61" s="168">
        <f>AQ61/AR61</f>
        <v>0</v>
      </c>
    </row>
    <row r="62" spans="1:45" ht="12.75" customHeight="1" x14ac:dyDescent="0.2">
      <c r="A62" s="85"/>
      <c r="B62" s="159"/>
      <c r="C62" s="78" t="s">
        <v>158</v>
      </c>
      <c r="D62" s="28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4"/>
      <c r="AM62" s="7"/>
      <c r="AN62" s="7"/>
      <c r="AO62" s="7"/>
      <c r="AP62" s="7"/>
      <c r="AQ62" s="169">
        <f>COUNTA(E62:AP62)</f>
        <v>0</v>
      </c>
      <c r="AR62" s="3">
        <f>33*1</f>
        <v>33</v>
      </c>
      <c r="AS62" s="168">
        <f>AQ62/AR62</f>
        <v>0</v>
      </c>
    </row>
    <row r="63" spans="1:45" ht="12.75" customHeight="1" x14ac:dyDescent="0.2">
      <c r="A63" s="85"/>
      <c r="B63" s="159"/>
      <c r="C63" s="78" t="s">
        <v>157</v>
      </c>
      <c r="D63" s="28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4"/>
      <c r="AM63" s="7"/>
      <c r="AN63" s="7"/>
      <c r="AO63" s="7"/>
      <c r="AP63" s="7"/>
      <c r="AQ63" s="169">
        <f>COUNTA(E63:AP63)</f>
        <v>0</v>
      </c>
      <c r="AR63" s="3">
        <f>33*1</f>
        <v>33</v>
      </c>
      <c r="AS63" s="168">
        <f>AQ63/AR63</f>
        <v>0</v>
      </c>
    </row>
    <row r="64" spans="1:45" ht="12.75" customHeight="1" x14ac:dyDescent="0.2">
      <c r="A64" s="85"/>
      <c r="B64" s="159"/>
      <c r="C64" s="78" t="s">
        <v>156</v>
      </c>
      <c r="D64" s="28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4"/>
      <c r="AM64" s="7"/>
      <c r="AN64" s="7"/>
      <c r="AO64" s="7"/>
      <c r="AP64" s="7"/>
      <c r="AQ64" s="169">
        <f>COUNTA(E64:AP64)</f>
        <v>0</v>
      </c>
      <c r="AR64" s="3">
        <f>33*1</f>
        <v>33</v>
      </c>
      <c r="AS64" s="168">
        <f>AQ64/AR64</f>
        <v>0</v>
      </c>
    </row>
    <row r="65" spans="1:45" ht="12.75" customHeight="1" x14ac:dyDescent="0.2">
      <c r="A65" s="85"/>
      <c r="B65" s="159"/>
      <c r="C65" s="78" t="s">
        <v>155</v>
      </c>
      <c r="D65" s="28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4"/>
      <c r="AM65" s="7"/>
      <c r="AN65" s="7"/>
      <c r="AO65" s="7"/>
      <c r="AP65" s="7"/>
      <c r="AQ65" s="169">
        <f>COUNTA(E65:AP65)</f>
        <v>0</v>
      </c>
      <c r="AR65" s="3">
        <f>33*1</f>
        <v>33</v>
      </c>
      <c r="AS65" s="168">
        <f>AQ65/AR65</f>
        <v>0</v>
      </c>
    </row>
    <row r="66" spans="1:45" ht="12.75" customHeight="1" x14ac:dyDescent="0.2">
      <c r="A66" s="85"/>
      <c r="B66" s="159"/>
      <c r="C66" s="78" t="s">
        <v>154</v>
      </c>
      <c r="D66" s="28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4"/>
      <c r="AM66" s="7"/>
      <c r="AN66" s="7"/>
      <c r="AO66" s="7"/>
      <c r="AP66" s="7"/>
      <c r="AQ66" s="169">
        <f>COUNTA(E66:AP66)</f>
        <v>0</v>
      </c>
      <c r="AR66" s="3">
        <f>33*1</f>
        <v>33</v>
      </c>
      <c r="AS66" s="168">
        <f>AQ66/AR66</f>
        <v>0</v>
      </c>
    </row>
    <row r="67" spans="1:45" ht="12.75" customHeight="1" x14ac:dyDescent="0.2">
      <c r="A67" s="85"/>
      <c r="B67" s="158"/>
      <c r="C67" s="78" t="s">
        <v>153</v>
      </c>
      <c r="D67" s="28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4"/>
      <c r="AM67" s="7"/>
      <c r="AN67" s="7"/>
      <c r="AO67" s="7"/>
      <c r="AP67" s="7"/>
      <c r="AQ67" s="169">
        <f>COUNTA(E67:AP67)</f>
        <v>0</v>
      </c>
      <c r="AR67" s="3">
        <f>33*1</f>
        <v>33</v>
      </c>
      <c r="AS67" s="168">
        <f>AQ67/AR67</f>
        <v>0</v>
      </c>
    </row>
    <row r="68" spans="1:45" ht="12.75" customHeight="1" x14ac:dyDescent="0.2">
      <c r="A68" s="85"/>
      <c r="B68" s="108" t="s">
        <v>48</v>
      </c>
      <c r="C68" s="78" t="s">
        <v>160</v>
      </c>
      <c r="D68" s="2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4"/>
      <c r="AM68" s="7"/>
      <c r="AN68" s="7"/>
      <c r="AO68" s="7"/>
      <c r="AP68" s="7"/>
      <c r="AQ68" s="169">
        <f>COUNTA(E68:AP68)</f>
        <v>0</v>
      </c>
      <c r="AR68" s="3">
        <v>66</v>
      </c>
      <c r="AS68" s="168">
        <f>AQ68/AR68</f>
        <v>0</v>
      </c>
    </row>
    <row r="69" spans="1:45" ht="12.75" customHeight="1" x14ac:dyDescent="0.2">
      <c r="A69" s="85"/>
      <c r="B69" s="108"/>
      <c r="C69" s="78" t="s">
        <v>159</v>
      </c>
      <c r="D69" s="28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4"/>
      <c r="AM69" s="7"/>
      <c r="AN69" s="7"/>
      <c r="AO69" s="7"/>
      <c r="AP69" s="7"/>
      <c r="AQ69" s="169">
        <f>COUNTA(E69:AP69)</f>
        <v>0</v>
      </c>
      <c r="AR69" s="3">
        <v>66</v>
      </c>
      <c r="AS69" s="168">
        <f>AQ69/AR69</f>
        <v>0</v>
      </c>
    </row>
    <row r="70" spans="1:45" ht="12.75" customHeight="1" x14ac:dyDescent="0.2">
      <c r="A70" s="85"/>
      <c r="B70" s="108"/>
      <c r="C70" s="78" t="s">
        <v>158</v>
      </c>
      <c r="D70" s="28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4"/>
      <c r="AM70" s="7"/>
      <c r="AN70" s="7"/>
      <c r="AO70" s="7"/>
      <c r="AP70" s="7"/>
      <c r="AQ70" s="169">
        <f>COUNTA(E70:AP70)</f>
        <v>0</v>
      </c>
      <c r="AR70" s="3">
        <v>66</v>
      </c>
      <c r="AS70" s="168">
        <f>AQ70/AR70</f>
        <v>0</v>
      </c>
    </row>
    <row r="71" spans="1:45" ht="12.75" customHeight="1" x14ac:dyDescent="0.2">
      <c r="A71" s="85"/>
      <c r="B71" s="108"/>
      <c r="C71" s="78" t="s">
        <v>157</v>
      </c>
      <c r="D71" s="28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4"/>
      <c r="AM71" s="7"/>
      <c r="AN71" s="7"/>
      <c r="AO71" s="7"/>
      <c r="AP71" s="7"/>
      <c r="AQ71" s="169">
        <f>COUNTA(E71:AP71)</f>
        <v>0</v>
      </c>
      <c r="AR71" s="3">
        <v>66</v>
      </c>
      <c r="AS71" s="168">
        <f>AQ71/AR71</f>
        <v>0</v>
      </c>
    </row>
    <row r="72" spans="1:45" ht="12.75" customHeight="1" x14ac:dyDescent="0.2">
      <c r="A72" s="85"/>
      <c r="B72" s="108"/>
      <c r="C72" s="78" t="s">
        <v>156</v>
      </c>
      <c r="D72" s="28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4"/>
      <c r="AM72" s="7"/>
      <c r="AN72" s="7"/>
      <c r="AO72" s="7"/>
      <c r="AP72" s="7"/>
      <c r="AQ72" s="169">
        <f>COUNTA(E72:AP72)</f>
        <v>0</v>
      </c>
      <c r="AR72" s="3">
        <v>66</v>
      </c>
      <c r="AS72" s="168">
        <f>AQ72/AR72</f>
        <v>0</v>
      </c>
    </row>
    <row r="73" spans="1:45" ht="12.75" customHeight="1" x14ac:dyDescent="0.2">
      <c r="A73" s="85"/>
      <c r="B73" s="108"/>
      <c r="C73" s="78" t="s">
        <v>155</v>
      </c>
      <c r="D73" s="28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4"/>
      <c r="AM73" s="7"/>
      <c r="AN73" s="7"/>
      <c r="AO73" s="7"/>
      <c r="AP73" s="7"/>
      <c r="AQ73" s="169">
        <f>COUNTA(E73:AP73)</f>
        <v>0</v>
      </c>
      <c r="AR73" s="3">
        <v>66</v>
      </c>
      <c r="AS73" s="168">
        <f>AQ73/AR73</f>
        <v>0</v>
      </c>
    </row>
    <row r="74" spans="1:45" ht="12.75" customHeight="1" x14ac:dyDescent="0.2">
      <c r="A74" s="85"/>
      <c r="B74" s="108"/>
      <c r="C74" s="78" t="s">
        <v>154</v>
      </c>
      <c r="D74" s="28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4"/>
      <c r="AM74" s="7"/>
      <c r="AN74" s="7"/>
      <c r="AO74" s="7"/>
      <c r="AP74" s="7"/>
      <c r="AQ74" s="169">
        <f>COUNTA(E74:AP74)</f>
        <v>0</v>
      </c>
      <c r="AR74" s="3">
        <v>66</v>
      </c>
      <c r="AS74" s="168">
        <f>AQ74/AR74</f>
        <v>0</v>
      </c>
    </row>
    <row r="75" spans="1:45" ht="12.75" customHeight="1" x14ac:dyDescent="0.2">
      <c r="A75" s="85"/>
      <c r="B75" s="108"/>
      <c r="C75" s="78" t="s">
        <v>153</v>
      </c>
      <c r="D75" s="28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4"/>
      <c r="AM75" s="7"/>
      <c r="AN75" s="7"/>
      <c r="AO75" s="7"/>
      <c r="AP75" s="7"/>
      <c r="AQ75" s="169">
        <f>COUNTA(E75:AP75)</f>
        <v>0</v>
      </c>
      <c r="AR75" s="3">
        <v>66</v>
      </c>
      <c r="AS75" s="168">
        <f>AQ75/AR75</f>
        <v>0</v>
      </c>
    </row>
    <row r="76" spans="1:45" s="25" customFormat="1" ht="27" customHeight="1" x14ac:dyDescent="0.2">
      <c r="A76" s="130"/>
      <c r="B76" s="130"/>
      <c r="C76" s="130"/>
      <c r="D76" s="13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1"/>
      <c r="AN76" s="41"/>
      <c r="AO76" s="41"/>
      <c r="AP76" s="41"/>
      <c r="AQ76" s="41"/>
      <c r="AR76" s="41"/>
      <c r="AS76" s="41"/>
    </row>
    <row r="77" spans="1:45" s="2" customFormat="1" ht="111.75" customHeight="1" x14ac:dyDescent="0.2">
      <c r="A77" s="184" t="s">
        <v>152</v>
      </c>
      <c r="B77" s="184"/>
      <c r="C77" s="184"/>
      <c r="D77" s="184"/>
      <c r="E77" s="167" t="s">
        <v>34</v>
      </c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5"/>
      <c r="AQ77" s="114" t="s">
        <v>16</v>
      </c>
      <c r="AR77" s="114" t="s">
        <v>18</v>
      </c>
      <c r="AS77" s="138" t="s">
        <v>17</v>
      </c>
    </row>
    <row r="78" spans="1:45" s="2" customFormat="1" ht="21.75" customHeight="1" x14ac:dyDescent="0.2">
      <c r="A78" s="90" t="s">
        <v>0</v>
      </c>
      <c r="B78" s="92"/>
      <c r="C78" s="160" t="s">
        <v>131</v>
      </c>
      <c r="D78" s="11" t="s">
        <v>14</v>
      </c>
      <c r="E78" s="108" t="s">
        <v>1</v>
      </c>
      <c r="F78" s="108"/>
      <c r="G78" s="108"/>
      <c r="H78" s="108"/>
      <c r="I78" s="108" t="s">
        <v>2</v>
      </c>
      <c r="J78" s="108"/>
      <c r="K78" s="108"/>
      <c r="L78" s="108"/>
      <c r="M78" s="108" t="s">
        <v>3</v>
      </c>
      <c r="N78" s="108"/>
      <c r="O78" s="108"/>
      <c r="P78" s="108"/>
      <c r="Q78" s="108" t="s">
        <v>4</v>
      </c>
      <c r="R78" s="108"/>
      <c r="S78" s="108"/>
      <c r="T78" s="108"/>
      <c r="U78" s="108" t="s">
        <v>5</v>
      </c>
      <c r="V78" s="108"/>
      <c r="W78" s="108"/>
      <c r="X78" s="108" t="s">
        <v>6</v>
      </c>
      <c r="Y78" s="108"/>
      <c r="Z78" s="108"/>
      <c r="AA78" s="108"/>
      <c r="AB78" s="108" t="s">
        <v>7</v>
      </c>
      <c r="AC78" s="108"/>
      <c r="AD78" s="108"/>
      <c r="AE78" s="108" t="s">
        <v>8</v>
      </c>
      <c r="AF78" s="108"/>
      <c r="AG78" s="108"/>
      <c r="AH78" s="108"/>
      <c r="AI78" s="108"/>
      <c r="AJ78" s="108" t="s">
        <v>9</v>
      </c>
      <c r="AK78" s="108"/>
      <c r="AL78" s="108"/>
      <c r="AM78" s="108" t="s">
        <v>10</v>
      </c>
      <c r="AN78" s="108"/>
      <c r="AO78" s="108"/>
      <c r="AP78" s="108"/>
      <c r="AQ78" s="114"/>
      <c r="AR78" s="114"/>
      <c r="AS78" s="138"/>
    </row>
    <row r="79" spans="1:45" s="6" customFormat="1" ht="11.25" customHeight="1" x14ac:dyDescent="0.2">
      <c r="A79" s="93"/>
      <c r="B79" s="95"/>
      <c r="C79" s="158"/>
      <c r="D79" s="11" t="s">
        <v>15</v>
      </c>
      <c r="E79" s="5">
        <v>1</v>
      </c>
      <c r="F79" s="5">
        <v>2</v>
      </c>
      <c r="G79" s="5">
        <v>3</v>
      </c>
      <c r="H79" s="5">
        <v>4</v>
      </c>
      <c r="I79" s="5">
        <v>5</v>
      </c>
      <c r="J79" s="5">
        <v>6</v>
      </c>
      <c r="K79" s="5">
        <v>7</v>
      </c>
      <c r="L79" s="5">
        <v>8</v>
      </c>
      <c r="M79" s="5">
        <v>9</v>
      </c>
      <c r="N79" s="5">
        <v>10</v>
      </c>
      <c r="O79" s="5">
        <v>11</v>
      </c>
      <c r="P79" s="5">
        <v>12</v>
      </c>
      <c r="Q79" s="5">
        <v>13</v>
      </c>
      <c r="R79" s="5">
        <v>14</v>
      </c>
      <c r="S79" s="5">
        <v>15</v>
      </c>
      <c r="T79" s="5">
        <v>16</v>
      </c>
      <c r="U79" s="5">
        <v>17</v>
      </c>
      <c r="V79" s="5">
        <v>18</v>
      </c>
      <c r="W79" s="5">
        <v>19</v>
      </c>
      <c r="X79" s="5">
        <v>20</v>
      </c>
      <c r="Y79" s="5">
        <v>21</v>
      </c>
      <c r="Z79" s="5">
        <v>22</v>
      </c>
      <c r="AA79" s="5">
        <v>23</v>
      </c>
      <c r="AB79" s="5">
        <v>24</v>
      </c>
      <c r="AC79" s="5">
        <v>25</v>
      </c>
      <c r="AD79" s="5">
        <v>26</v>
      </c>
      <c r="AE79" s="5">
        <v>27</v>
      </c>
      <c r="AF79" s="5">
        <v>28</v>
      </c>
      <c r="AG79" s="5">
        <v>29</v>
      </c>
      <c r="AH79" s="5">
        <v>30</v>
      </c>
      <c r="AI79" s="5">
        <v>31</v>
      </c>
      <c r="AJ79" s="5">
        <v>32</v>
      </c>
      <c r="AK79" s="5">
        <v>33</v>
      </c>
      <c r="AL79" s="5">
        <v>34</v>
      </c>
      <c r="AM79" s="5">
        <v>35</v>
      </c>
      <c r="AN79" s="5">
        <v>36</v>
      </c>
      <c r="AO79" s="5">
        <v>37</v>
      </c>
      <c r="AP79" s="5">
        <v>38</v>
      </c>
      <c r="AQ79" s="114"/>
      <c r="AR79" s="114"/>
      <c r="AS79" s="138"/>
    </row>
    <row r="80" spans="1:45" ht="12.75" customHeight="1" x14ac:dyDescent="0.2">
      <c r="A80" s="84" t="s">
        <v>19</v>
      </c>
      <c r="B80" s="160" t="s">
        <v>13</v>
      </c>
      <c r="C80" s="78" t="s">
        <v>151</v>
      </c>
      <c r="D80" s="171"/>
      <c r="E80" s="170"/>
      <c r="F80" s="23"/>
      <c r="G80" s="23"/>
      <c r="H80" s="163" t="s">
        <v>109</v>
      </c>
      <c r="I80" s="23"/>
      <c r="J80" s="23"/>
      <c r="K80" s="163" t="s">
        <v>109</v>
      </c>
      <c r="L80" s="23"/>
      <c r="M80" s="23"/>
      <c r="N80" s="23"/>
      <c r="O80" s="23"/>
      <c r="P80" s="23"/>
      <c r="Q80" s="170"/>
      <c r="R80" s="170"/>
      <c r="S80" s="170"/>
      <c r="T80" s="163" t="s">
        <v>109</v>
      </c>
      <c r="U80" s="170"/>
      <c r="V80" s="170"/>
      <c r="W80" s="170"/>
      <c r="X80" s="170"/>
      <c r="Y80" s="170"/>
      <c r="Z80" s="170"/>
      <c r="AA80" s="170"/>
      <c r="AB80" s="170"/>
      <c r="AC80" s="163" t="s">
        <v>109</v>
      </c>
      <c r="AD80" s="170"/>
      <c r="AE80" s="170"/>
      <c r="AF80" s="170"/>
      <c r="AG80" s="170"/>
      <c r="AH80" s="163" t="s">
        <v>109</v>
      </c>
      <c r="AI80" s="170"/>
      <c r="AJ80" s="170"/>
      <c r="AK80" s="170"/>
      <c r="AL80" s="170"/>
      <c r="AM80" s="23"/>
      <c r="AN80" s="23"/>
      <c r="AO80" s="23"/>
      <c r="AP80" s="23"/>
      <c r="AQ80" s="169">
        <f>COUNTA(E80:AP80)</f>
        <v>5</v>
      </c>
      <c r="AR80" s="3">
        <f>34*5</f>
        <v>170</v>
      </c>
      <c r="AS80" s="168">
        <f>AQ80/AR80</f>
        <v>2.9411764705882353E-2</v>
      </c>
    </row>
    <row r="81" spans="1:45" ht="12.75" customHeight="1" x14ac:dyDescent="0.2">
      <c r="A81" s="85"/>
      <c r="B81" s="159"/>
      <c r="C81" s="78" t="s">
        <v>150</v>
      </c>
      <c r="D81" s="171"/>
      <c r="E81" s="170"/>
      <c r="F81" s="23"/>
      <c r="G81" s="23"/>
      <c r="H81" s="163" t="s">
        <v>109</v>
      </c>
      <c r="I81" s="23"/>
      <c r="J81" s="23"/>
      <c r="K81" s="163" t="s">
        <v>109</v>
      </c>
      <c r="L81" s="23"/>
      <c r="M81" s="23"/>
      <c r="N81" s="23"/>
      <c r="O81" s="23"/>
      <c r="P81" s="23"/>
      <c r="Q81" s="170"/>
      <c r="R81" s="170"/>
      <c r="S81" s="170"/>
      <c r="T81" s="163" t="s">
        <v>109</v>
      </c>
      <c r="U81" s="170"/>
      <c r="V81" s="170"/>
      <c r="W81" s="170"/>
      <c r="X81" s="170"/>
      <c r="Y81" s="170"/>
      <c r="Z81" s="170"/>
      <c r="AA81" s="170"/>
      <c r="AB81" s="170"/>
      <c r="AC81" s="163" t="s">
        <v>109</v>
      </c>
      <c r="AD81" s="170"/>
      <c r="AE81" s="170"/>
      <c r="AF81" s="170"/>
      <c r="AG81" s="170"/>
      <c r="AH81" s="163" t="s">
        <v>109</v>
      </c>
      <c r="AI81" s="170"/>
      <c r="AJ81" s="170"/>
      <c r="AK81" s="170"/>
      <c r="AL81" s="170"/>
      <c r="AM81" s="23"/>
      <c r="AN81" s="23"/>
      <c r="AO81" s="23"/>
      <c r="AP81" s="23"/>
      <c r="AQ81" s="169">
        <f>COUNTA(E81:AP81)</f>
        <v>5</v>
      </c>
      <c r="AR81" s="3">
        <f>34*5</f>
        <v>170</v>
      </c>
      <c r="AS81" s="168">
        <f>AQ81/AR81</f>
        <v>2.9411764705882353E-2</v>
      </c>
    </row>
    <row r="82" spans="1:45" ht="12.75" customHeight="1" x14ac:dyDescent="0.2">
      <c r="A82" s="85"/>
      <c r="B82" s="159"/>
      <c r="C82" s="78" t="s">
        <v>149</v>
      </c>
      <c r="D82" s="171"/>
      <c r="E82" s="170"/>
      <c r="F82" s="23"/>
      <c r="G82" s="23"/>
      <c r="H82" s="163" t="s">
        <v>109</v>
      </c>
      <c r="I82" s="23"/>
      <c r="J82" s="23"/>
      <c r="K82" s="163" t="s">
        <v>109</v>
      </c>
      <c r="L82" s="23"/>
      <c r="M82" s="23"/>
      <c r="N82" s="23"/>
      <c r="O82" s="23"/>
      <c r="P82" s="23"/>
      <c r="Q82" s="170"/>
      <c r="R82" s="170"/>
      <c r="S82" s="170"/>
      <c r="T82" s="163" t="s">
        <v>109</v>
      </c>
      <c r="U82" s="170"/>
      <c r="V82" s="170"/>
      <c r="W82" s="170"/>
      <c r="X82" s="170"/>
      <c r="Y82" s="170"/>
      <c r="Z82" s="170"/>
      <c r="AA82" s="170"/>
      <c r="AB82" s="170"/>
      <c r="AC82" s="163" t="s">
        <v>109</v>
      </c>
      <c r="AD82" s="170"/>
      <c r="AE82" s="170"/>
      <c r="AF82" s="170"/>
      <c r="AG82" s="170"/>
      <c r="AH82" s="163" t="s">
        <v>109</v>
      </c>
      <c r="AI82" s="170"/>
      <c r="AJ82" s="170"/>
      <c r="AK82" s="170"/>
      <c r="AL82" s="170"/>
      <c r="AM82" s="23"/>
      <c r="AN82" s="23"/>
      <c r="AO82" s="23"/>
      <c r="AP82" s="23"/>
      <c r="AQ82" s="169">
        <f>COUNTA(E82:AP82)</f>
        <v>5</v>
      </c>
      <c r="AR82" s="3">
        <f>34*5</f>
        <v>170</v>
      </c>
      <c r="AS82" s="168">
        <f>AQ82/AR82</f>
        <v>2.9411764705882353E-2</v>
      </c>
    </row>
    <row r="83" spans="1:45" ht="12.75" customHeight="1" x14ac:dyDescent="0.2">
      <c r="A83" s="85"/>
      <c r="B83" s="159"/>
      <c r="C83" s="78" t="s">
        <v>148</v>
      </c>
      <c r="D83" s="171"/>
      <c r="E83" s="170"/>
      <c r="F83" s="23"/>
      <c r="G83" s="23"/>
      <c r="H83" s="163" t="s">
        <v>109</v>
      </c>
      <c r="I83" s="23"/>
      <c r="J83" s="23"/>
      <c r="K83" s="163" t="s">
        <v>109</v>
      </c>
      <c r="L83" s="23"/>
      <c r="M83" s="23"/>
      <c r="N83" s="23"/>
      <c r="O83" s="23"/>
      <c r="P83" s="23"/>
      <c r="Q83" s="170"/>
      <c r="R83" s="170"/>
      <c r="S83" s="170"/>
      <c r="T83" s="163" t="s">
        <v>109</v>
      </c>
      <c r="U83" s="170"/>
      <c r="V83" s="170"/>
      <c r="W83" s="170"/>
      <c r="X83" s="170"/>
      <c r="Y83" s="170"/>
      <c r="Z83" s="170"/>
      <c r="AA83" s="170"/>
      <c r="AB83" s="170"/>
      <c r="AC83" s="163" t="s">
        <v>109</v>
      </c>
      <c r="AD83" s="170"/>
      <c r="AE83" s="170"/>
      <c r="AF83" s="170"/>
      <c r="AG83" s="170"/>
      <c r="AH83" s="163" t="s">
        <v>109</v>
      </c>
      <c r="AI83" s="170"/>
      <c r="AJ83" s="170"/>
      <c r="AK83" s="170"/>
      <c r="AL83" s="170"/>
      <c r="AM83" s="23"/>
      <c r="AN83" s="23"/>
      <c r="AO83" s="23"/>
      <c r="AP83" s="23"/>
      <c r="AQ83" s="169">
        <f>COUNTA(E83:AP83)</f>
        <v>5</v>
      </c>
      <c r="AR83" s="3">
        <f>34*5</f>
        <v>170</v>
      </c>
      <c r="AS83" s="168">
        <f>AQ83/AR83</f>
        <v>2.9411764705882353E-2</v>
      </c>
    </row>
    <row r="84" spans="1:45" ht="12.75" customHeight="1" x14ac:dyDescent="0.2">
      <c r="A84" s="85"/>
      <c r="B84" s="159"/>
      <c r="C84" s="78" t="s">
        <v>147</v>
      </c>
      <c r="D84" s="171"/>
      <c r="E84" s="170"/>
      <c r="F84" s="23"/>
      <c r="G84" s="23"/>
      <c r="H84" s="163" t="s">
        <v>109</v>
      </c>
      <c r="I84" s="23"/>
      <c r="J84" s="23"/>
      <c r="K84" s="163" t="s">
        <v>109</v>
      </c>
      <c r="L84" s="23"/>
      <c r="M84" s="23"/>
      <c r="N84" s="23"/>
      <c r="O84" s="23"/>
      <c r="P84" s="23"/>
      <c r="Q84" s="170"/>
      <c r="R84" s="170"/>
      <c r="S84" s="170"/>
      <c r="T84" s="163" t="s">
        <v>109</v>
      </c>
      <c r="U84" s="170"/>
      <c r="V84" s="170"/>
      <c r="W84" s="170"/>
      <c r="X84" s="170"/>
      <c r="Y84" s="170"/>
      <c r="Z84" s="170"/>
      <c r="AA84" s="170"/>
      <c r="AB84" s="170"/>
      <c r="AC84" s="163" t="s">
        <v>109</v>
      </c>
      <c r="AD84" s="170"/>
      <c r="AE84" s="170"/>
      <c r="AF84" s="170"/>
      <c r="AG84" s="170"/>
      <c r="AH84" s="163" t="s">
        <v>109</v>
      </c>
      <c r="AI84" s="170"/>
      <c r="AJ84" s="170"/>
      <c r="AK84" s="170"/>
      <c r="AL84" s="170"/>
      <c r="AM84" s="23"/>
      <c r="AN84" s="23"/>
      <c r="AO84" s="23"/>
      <c r="AP84" s="23"/>
      <c r="AQ84" s="169">
        <f>COUNTA(E84:AP84)</f>
        <v>5</v>
      </c>
      <c r="AR84" s="3">
        <f>34*5</f>
        <v>170</v>
      </c>
      <c r="AS84" s="168">
        <f>AQ84/AR84</f>
        <v>2.9411764705882353E-2</v>
      </c>
    </row>
    <row r="85" spans="1:45" x14ac:dyDescent="0.2">
      <c r="A85" s="85"/>
      <c r="B85" s="159"/>
      <c r="C85" s="78" t="s">
        <v>146</v>
      </c>
      <c r="D85" s="171"/>
      <c r="E85" s="170"/>
      <c r="F85" s="23"/>
      <c r="G85" s="23"/>
      <c r="H85" s="163" t="s">
        <v>109</v>
      </c>
      <c r="I85" s="23"/>
      <c r="J85" s="23"/>
      <c r="K85" s="163" t="s">
        <v>109</v>
      </c>
      <c r="L85" s="23"/>
      <c r="M85" s="23"/>
      <c r="N85" s="23"/>
      <c r="O85" s="23"/>
      <c r="P85" s="23"/>
      <c r="Q85" s="12"/>
      <c r="R85" s="170"/>
      <c r="S85" s="170"/>
      <c r="T85" s="163" t="s">
        <v>109</v>
      </c>
      <c r="U85" s="170"/>
      <c r="V85" s="170"/>
      <c r="W85" s="170"/>
      <c r="X85" s="170"/>
      <c r="Y85" s="170"/>
      <c r="Z85" s="170"/>
      <c r="AA85" s="170"/>
      <c r="AB85" s="170"/>
      <c r="AC85" s="163" t="s">
        <v>109</v>
      </c>
      <c r="AD85" s="170"/>
      <c r="AE85" s="170"/>
      <c r="AF85" s="170"/>
      <c r="AG85" s="170"/>
      <c r="AH85" s="163" t="s">
        <v>109</v>
      </c>
      <c r="AI85" s="170"/>
      <c r="AJ85" s="170"/>
      <c r="AK85" s="170"/>
      <c r="AL85" s="170"/>
      <c r="AM85" s="23"/>
      <c r="AN85" s="23"/>
      <c r="AO85" s="23"/>
      <c r="AP85" s="23"/>
      <c r="AQ85" s="169">
        <f>COUNTA(E85:AP85)</f>
        <v>5</v>
      </c>
      <c r="AR85" s="3">
        <f>34*5</f>
        <v>170</v>
      </c>
      <c r="AS85" s="168">
        <f>AQ85/AR85</f>
        <v>2.9411764705882353E-2</v>
      </c>
    </row>
    <row r="86" spans="1:45" x14ac:dyDescent="0.2">
      <c r="A86" s="85"/>
      <c r="B86" s="158"/>
      <c r="C86" s="78" t="s">
        <v>145</v>
      </c>
      <c r="D86" s="171"/>
      <c r="E86" s="170"/>
      <c r="F86" s="23"/>
      <c r="G86" s="23"/>
      <c r="H86" s="163" t="s">
        <v>109</v>
      </c>
      <c r="I86" s="23"/>
      <c r="J86" s="23"/>
      <c r="K86" s="163" t="s">
        <v>109</v>
      </c>
      <c r="L86" s="23"/>
      <c r="M86" s="23"/>
      <c r="N86" s="23"/>
      <c r="O86" s="23"/>
      <c r="P86" s="23"/>
      <c r="Q86" s="170"/>
      <c r="R86" s="12"/>
      <c r="S86" s="12"/>
      <c r="T86" s="163" t="s">
        <v>109</v>
      </c>
      <c r="U86" s="170"/>
      <c r="V86" s="12"/>
      <c r="W86" s="12"/>
      <c r="X86" s="170"/>
      <c r="Y86" s="12"/>
      <c r="Z86" s="12"/>
      <c r="AA86" s="12"/>
      <c r="AB86" s="170"/>
      <c r="AC86" s="163" t="s">
        <v>109</v>
      </c>
      <c r="AD86" s="12"/>
      <c r="AE86" s="170"/>
      <c r="AF86" s="170"/>
      <c r="AG86" s="12"/>
      <c r="AH86" s="163" t="s">
        <v>109</v>
      </c>
      <c r="AI86" s="12"/>
      <c r="AJ86" s="170"/>
      <c r="AK86" s="12"/>
      <c r="AL86" s="12"/>
      <c r="AM86" s="23"/>
      <c r="AN86" s="23"/>
      <c r="AO86" s="23"/>
      <c r="AP86" s="23"/>
      <c r="AQ86" s="169">
        <f>COUNTA(E86:AP86)</f>
        <v>5</v>
      </c>
      <c r="AR86" s="3">
        <f>34*5</f>
        <v>170</v>
      </c>
      <c r="AS86" s="168">
        <f>AQ86/AR86</f>
        <v>2.9411764705882353E-2</v>
      </c>
    </row>
    <row r="87" spans="1:45" x14ac:dyDescent="0.2">
      <c r="A87" s="85"/>
      <c r="B87" s="160" t="s">
        <v>11</v>
      </c>
      <c r="C87" s="78" t="s">
        <v>151</v>
      </c>
      <c r="D87" s="171"/>
      <c r="E87" s="170"/>
      <c r="F87" s="23"/>
      <c r="G87" s="23"/>
      <c r="H87" s="163" t="s">
        <v>109</v>
      </c>
      <c r="I87" s="23"/>
      <c r="J87" s="23"/>
      <c r="K87" s="163" t="s">
        <v>109</v>
      </c>
      <c r="L87" s="23"/>
      <c r="M87" s="23"/>
      <c r="N87" s="23"/>
      <c r="O87" s="23"/>
      <c r="P87" s="23"/>
      <c r="Q87" s="170"/>
      <c r="R87" s="12"/>
      <c r="S87" s="12"/>
      <c r="T87" s="163" t="s">
        <v>109</v>
      </c>
      <c r="U87" s="170"/>
      <c r="V87" s="12"/>
      <c r="W87" s="12"/>
      <c r="X87" s="170"/>
      <c r="Y87" s="12"/>
      <c r="Z87" s="12"/>
      <c r="AA87" s="12"/>
      <c r="AB87" s="170"/>
      <c r="AC87" s="163" t="s">
        <v>109</v>
      </c>
      <c r="AD87" s="12"/>
      <c r="AE87" s="170"/>
      <c r="AF87" s="170"/>
      <c r="AG87" s="12"/>
      <c r="AH87" s="163" t="s">
        <v>109</v>
      </c>
      <c r="AI87" s="12"/>
      <c r="AJ87" s="170"/>
      <c r="AK87" s="12"/>
      <c r="AL87" s="12"/>
      <c r="AM87" s="23"/>
      <c r="AN87" s="23"/>
      <c r="AO87" s="23"/>
      <c r="AP87" s="23"/>
      <c r="AQ87" s="169">
        <v>5</v>
      </c>
      <c r="AR87" s="3">
        <f>34*4</f>
        <v>136</v>
      </c>
      <c r="AS87" s="168">
        <f>AQ87/AR87</f>
        <v>3.6764705882352942E-2</v>
      </c>
    </row>
    <row r="88" spans="1:45" x14ac:dyDescent="0.2">
      <c r="A88" s="85"/>
      <c r="B88" s="159"/>
      <c r="C88" s="78" t="s">
        <v>150</v>
      </c>
      <c r="D88" s="171"/>
      <c r="E88" s="170"/>
      <c r="F88" s="23"/>
      <c r="G88" s="23"/>
      <c r="H88" s="163" t="s">
        <v>109</v>
      </c>
      <c r="I88" s="23"/>
      <c r="J88" s="23"/>
      <c r="K88" s="163" t="s">
        <v>109</v>
      </c>
      <c r="L88" s="23"/>
      <c r="M88" s="23"/>
      <c r="N88" s="23"/>
      <c r="O88" s="23"/>
      <c r="P88" s="23"/>
      <c r="Q88" s="170"/>
      <c r="R88" s="12"/>
      <c r="S88" s="12"/>
      <c r="T88" s="163" t="s">
        <v>109</v>
      </c>
      <c r="U88" s="170"/>
      <c r="V88" s="12"/>
      <c r="W88" s="12"/>
      <c r="X88" s="170"/>
      <c r="Y88" s="12"/>
      <c r="Z88" s="12"/>
      <c r="AA88" s="12"/>
      <c r="AB88" s="170"/>
      <c r="AC88" s="163" t="s">
        <v>109</v>
      </c>
      <c r="AD88" s="12"/>
      <c r="AE88" s="170"/>
      <c r="AF88" s="170"/>
      <c r="AG88" s="12"/>
      <c r="AH88" s="163" t="s">
        <v>109</v>
      </c>
      <c r="AI88" s="12"/>
      <c r="AJ88" s="170"/>
      <c r="AK88" s="12"/>
      <c r="AL88" s="12"/>
      <c r="AM88" s="23"/>
      <c r="AN88" s="23"/>
      <c r="AO88" s="23"/>
      <c r="AP88" s="23"/>
      <c r="AQ88" s="169">
        <v>5</v>
      </c>
      <c r="AR88" s="3">
        <f>34*4</f>
        <v>136</v>
      </c>
      <c r="AS88" s="168">
        <f>AQ88/AR88</f>
        <v>3.6764705882352942E-2</v>
      </c>
    </row>
    <row r="89" spans="1:45" x14ac:dyDescent="0.2">
      <c r="A89" s="85"/>
      <c r="B89" s="159"/>
      <c r="C89" s="78" t="s">
        <v>149</v>
      </c>
      <c r="D89" s="171"/>
      <c r="E89" s="170"/>
      <c r="F89" s="23"/>
      <c r="G89" s="23"/>
      <c r="H89" s="163" t="s">
        <v>109</v>
      </c>
      <c r="I89" s="23"/>
      <c r="J89" s="23"/>
      <c r="K89" s="163" t="s">
        <v>109</v>
      </c>
      <c r="L89" s="23"/>
      <c r="M89" s="23"/>
      <c r="N89" s="23"/>
      <c r="O89" s="23"/>
      <c r="P89" s="23"/>
      <c r="Q89" s="170"/>
      <c r="R89" s="12"/>
      <c r="S89" s="12"/>
      <c r="T89" s="163" t="s">
        <v>109</v>
      </c>
      <c r="U89" s="170"/>
      <c r="V89" s="12"/>
      <c r="W89" s="12"/>
      <c r="X89" s="170"/>
      <c r="Y89" s="12"/>
      <c r="Z89" s="12"/>
      <c r="AA89" s="12"/>
      <c r="AB89" s="170"/>
      <c r="AC89" s="163" t="s">
        <v>109</v>
      </c>
      <c r="AD89" s="12"/>
      <c r="AE89" s="170"/>
      <c r="AF89" s="170"/>
      <c r="AG89" s="12"/>
      <c r="AH89" s="163" t="s">
        <v>109</v>
      </c>
      <c r="AI89" s="12"/>
      <c r="AJ89" s="170"/>
      <c r="AK89" s="12"/>
      <c r="AL89" s="12"/>
      <c r="AM89" s="23"/>
      <c r="AN89" s="23"/>
      <c r="AO89" s="23"/>
      <c r="AP89" s="23"/>
      <c r="AQ89" s="169">
        <v>5</v>
      </c>
      <c r="AR89" s="3">
        <f>34*4</f>
        <v>136</v>
      </c>
      <c r="AS89" s="168">
        <f>AQ89/AR89</f>
        <v>3.6764705882352942E-2</v>
      </c>
    </row>
    <row r="90" spans="1:45" x14ac:dyDescent="0.2">
      <c r="A90" s="85"/>
      <c r="B90" s="159"/>
      <c r="C90" s="78" t="s">
        <v>148</v>
      </c>
      <c r="D90" s="171"/>
      <c r="E90" s="170"/>
      <c r="F90" s="23"/>
      <c r="G90" s="23"/>
      <c r="H90" s="163" t="s">
        <v>109</v>
      </c>
      <c r="I90" s="23"/>
      <c r="J90" s="23"/>
      <c r="K90" s="163" t="s">
        <v>109</v>
      </c>
      <c r="L90" s="23"/>
      <c r="M90" s="23"/>
      <c r="N90" s="23"/>
      <c r="O90" s="23"/>
      <c r="P90" s="23"/>
      <c r="Q90" s="170"/>
      <c r="R90" s="12"/>
      <c r="S90" s="12"/>
      <c r="T90" s="163" t="s">
        <v>109</v>
      </c>
      <c r="U90" s="170"/>
      <c r="V90" s="12"/>
      <c r="W90" s="12"/>
      <c r="X90" s="170"/>
      <c r="Y90" s="12"/>
      <c r="Z90" s="12"/>
      <c r="AA90" s="12"/>
      <c r="AB90" s="170"/>
      <c r="AC90" s="163" t="s">
        <v>109</v>
      </c>
      <c r="AD90" s="12"/>
      <c r="AE90" s="170"/>
      <c r="AF90" s="170"/>
      <c r="AG90" s="12"/>
      <c r="AH90" s="163" t="s">
        <v>109</v>
      </c>
      <c r="AI90" s="12"/>
      <c r="AJ90" s="170"/>
      <c r="AK90" s="12"/>
      <c r="AL90" s="12"/>
      <c r="AM90" s="23"/>
      <c r="AN90" s="23"/>
      <c r="AO90" s="23"/>
      <c r="AP90" s="23"/>
      <c r="AQ90" s="169">
        <v>5</v>
      </c>
      <c r="AR90" s="3">
        <f>34*4</f>
        <v>136</v>
      </c>
      <c r="AS90" s="168">
        <f>AQ90/AR90</f>
        <v>3.6764705882352942E-2</v>
      </c>
    </row>
    <row r="91" spans="1:45" x14ac:dyDescent="0.2">
      <c r="A91" s="85"/>
      <c r="B91" s="159"/>
      <c r="C91" s="78" t="s">
        <v>147</v>
      </c>
      <c r="D91" s="171"/>
      <c r="E91" s="170"/>
      <c r="F91" s="23"/>
      <c r="G91" s="23"/>
      <c r="H91" s="163" t="s">
        <v>109</v>
      </c>
      <c r="I91" s="23"/>
      <c r="J91" s="23"/>
      <c r="K91" s="163" t="s">
        <v>109</v>
      </c>
      <c r="L91" s="23"/>
      <c r="M91" s="23"/>
      <c r="N91" s="23"/>
      <c r="O91" s="23"/>
      <c r="P91" s="23"/>
      <c r="Q91" s="170"/>
      <c r="R91" s="12"/>
      <c r="S91" s="12"/>
      <c r="T91" s="163" t="s">
        <v>109</v>
      </c>
      <c r="U91" s="170"/>
      <c r="V91" s="12"/>
      <c r="W91" s="12"/>
      <c r="X91" s="170"/>
      <c r="Y91" s="12"/>
      <c r="Z91" s="12"/>
      <c r="AA91" s="12"/>
      <c r="AB91" s="170"/>
      <c r="AC91" s="163" t="s">
        <v>109</v>
      </c>
      <c r="AD91" s="12"/>
      <c r="AE91" s="170"/>
      <c r="AF91" s="170"/>
      <c r="AG91" s="12"/>
      <c r="AH91" s="163" t="s">
        <v>109</v>
      </c>
      <c r="AI91" s="12"/>
      <c r="AJ91" s="170"/>
      <c r="AK91" s="12"/>
      <c r="AL91" s="12"/>
      <c r="AM91" s="23"/>
      <c r="AN91" s="23"/>
      <c r="AO91" s="23"/>
      <c r="AP91" s="23"/>
      <c r="AQ91" s="169">
        <v>5</v>
      </c>
      <c r="AR91" s="3">
        <f>34*4</f>
        <v>136</v>
      </c>
      <c r="AS91" s="168">
        <f>AQ91/AR91</f>
        <v>3.6764705882352942E-2</v>
      </c>
    </row>
    <row r="92" spans="1:45" x14ac:dyDescent="0.2">
      <c r="A92" s="85"/>
      <c r="B92" s="159"/>
      <c r="C92" s="78" t="s">
        <v>146</v>
      </c>
      <c r="D92" s="171"/>
      <c r="E92" s="170"/>
      <c r="F92" s="12"/>
      <c r="G92" s="12"/>
      <c r="H92" s="163" t="s">
        <v>109</v>
      </c>
      <c r="I92" s="12"/>
      <c r="J92" s="12"/>
      <c r="K92" s="163" t="s">
        <v>109</v>
      </c>
      <c r="L92" s="12"/>
      <c r="M92" s="170"/>
      <c r="N92" s="12"/>
      <c r="O92" s="12"/>
      <c r="P92" s="12"/>
      <c r="Q92" s="170"/>
      <c r="R92" s="12"/>
      <c r="S92" s="12"/>
      <c r="T92" s="163" t="s">
        <v>109</v>
      </c>
      <c r="U92" s="170"/>
      <c r="V92" s="12"/>
      <c r="W92" s="12"/>
      <c r="X92" s="170"/>
      <c r="Y92" s="12"/>
      <c r="Z92" s="12"/>
      <c r="AA92" s="12"/>
      <c r="AB92" s="23"/>
      <c r="AC92" s="163" t="s">
        <v>109</v>
      </c>
      <c r="AD92" s="23"/>
      <c r="AE92" s="170"/>
      <c r="AF92" s="170"/>
      <c r="AG92" s="12"/>
      <c r="AH92" s="163" t="s">
        <v>109</v>
      </c>
      <c r="AI92" s="12"/>
      <c r="AJ92" s="170"/>
      <c r="AK92" s="12"/>
      <c r="AL92" s="12"/>
      <c r="AM92" s="23"/>
      <c r="AN92" s="23"/>
      <c r="AO92" s="23"/>
      <c r="AP92" s="23"/>
      <c r="AQ92" s="169">
        <v>5</v>
      </c>
      <c r="AR92" s="3">
        <f>34*4</f>
        <v>136</v>
      </c>
      <c r="AS92" s="168">
        <f>AQ92/AR92</f>
        <v>3.6764705882352942E-2</v>
      </c>
    </row>
    <row r="93" spans="1:45" ht="12.75" customHeight="1" x14ac:dyDescent="0.2">
      <c r="A93" s="85"/>
      <c r="B93" s="158"/>
      <c r="C93" s="78" t="s">
        <v>145</v>
      </c>
      <c r="D93" s="171"/>
      <c r="E93" s="170"/>
      <c r="F93" s="170"/>
      <c r="G93" s="12"/>
      <c r="H93" s="163" t="s">
        <v>109</v>
      </c>
      <c r="I93" s="170"/>
      <c r="J93" s="25"/>
      <c r="K93" s="163" t="s">
        <v>109</v>
      </c>
      <c r="L93" s="170"/>
      <c r="M93" s="170"/>
      <c r="N93" s="170"/>
      <c r="O93" s="170"/>
      <c r="P93" s="170"/>
      <c r="Q93" s="170"/>
      <c r="R93" s="12"/>
      <c r="S93" s="12"/>
      <c r="T93" s="163" t="s">
        <v>109</v>
      </c>
      <c r="U93" s="170"/>
      <c r="V93" s="12"/>
      <c r="W93" s="12"/>
      <c r="X93" s="170"/>
      <c r="Y93" s="12"/>
      <c r="Z93" s="12"/>
      <c r="AA93" s="12"/>
      <c r="AB93" s="12"/>
      <c r="AC93" s="163" t="s">
        <v>109</v>
      </c>
      <c r="AD93" s="170"/>
      <c r="AE93" s="170"/>
      <c r="AF93" s="170"/>
      <c r="AG93" s="170"/>
      <c r="AH93" s="163" t="s">
        <v>109</v>
      </c>
      <c r="AI93" s="23"/>
      <c r="AJ93" s="23"/>
      <c r="AK93" s="12"/>
      <c r="AL93" s="12"/>
      <c r="AM93" s="23"/>
      <c r="AN93" s="23"/>
      <c r="AO93" s="23"/>
      <c r="AP93" s="23"/>
      <c r="AQ93" s="169">
        <v>5</v>
      </c>
      <c r="AR93" s="3">
        <f>34*4</f>
        <v>136</v>
      </c>
      <c r="AS93" s="168">
        <f>AQ93/AR93</f>
        <v>3.6764705882352942E-2</v>
      </c>
    </row>
    <row r="94" spans="1:45" x14ac:dyDescent="0.2">
      <c r="A94" s="85"/>
      <c r="B94" s="160" t="s">
        <v>130</v>
      </c>
      <c r="C94" s="78" t="s">
        <v>151</v>
      </c>
      <c r="D94" s="171"/>
      <c r="E94" s="170"/>
      <c r="F94" s="170"/>
      <c r="G94" s="170"/>
      <c r="H94" s="12"/>
      <c r="I94" s="23"/>
      <c r="J94" s="180" t="s">
        <v>128</v>
      </c>
      <c r="K94" s="170"/>
      <c r="L94" s="170"/>
      <c r="M94" s="170"/>
      <c r="N94" s="170"/>
      <c r="O94" s="170"/>
      <c r="P94" s="170"/>
      <c r="Q94" s="170"/>
      <c r="R94" s="12"/>
      <c r="S94" s="180" t="s">
        <v>128</v>
      </c>
      <c r="T94" s="12"/>
      <c r="U94" s="170"/>
      <c r="V94" s="12"/>
      <c r="W94" s="12"/>
      <c r="X94" s="170"/>
      <c r="Y94" s="12"/>
      <c r="Z94" s="12"/>
      <c r="AA94" s="12"/>
      <c r="AB94" s="180" t="s">
        <v>128</v>
      </c>
      <c r="AC94" s="12"/>
      <c r="AD94" s="170"/>
      <c r="AE94" s="170"/>
      <c r="AF94" s="170"/>
      <c r="AG94" s="180" t="s">
        <v>128</v>
      </c>
      <c r="AH94" s="23"/>
      <c r="AI94" s="23"/>
      <c r="AJ94" s="23"/>
      <c r="AK94" s="12"/>
      <c r="AL94" s="12"/>
      <c r="AM94" s="23"/>
      <c r="AN94" s="23"/>
      <c r="AO94" s="23"/>
      <c r="AP94" s="23"/>
      <c r="AQ94" s="169">
        <v>4</v>
      </c>
      <c r="AR94" s="3">
        <v>136</v>
      </c>
      <c r="AS94" s="168">
        <f>AQ94/AR94</f>
        <v>2.9411764705882353E-2</v>
      </c>
    </row>
    <row r="95" spans="1:45" x14ac:dyDescent="0.2">
      <c r="A95" s="85"/>
      <c r="B95" s="159"/>
      <c r="C95" s="78" t="s">
        <v>150</v>
      </c>
      <c r="D95" s="171"/>
      <c r="E95" s="170"/>
      <c r="F95" s="170"/>
      <c r="G95" s="170"/>
      <c r="H95" s="12"/>
      <c r="I95" s="23"/>
      <c r="J95" s="180" t="s">
        <v>128</v>
      </c>
      <c r="K95" s="170"/>
      <c r="L95" s="170"/>
      <c r="M95" s="170"/>
      <c r="N95" s="170"/>
      <c r="O95" s="170"/>
      <c r="P95" s="170"/>
      <c r="Q95" s="170"/>
      <c r="R95" s="12"/>
      <c r="S95" s="180" t="s">
        <v>128</v>
      </c>
      <c r="T95" s="12"/>
      <c r="U95" s="170"/>
      <c r="V95" s="12"/>
      <c r="W95" s="12"/>
      <c r="X95" s="170"/>
      <c r="Y95" s="12"/>
      <c r="Z95" s="12"/>
      <c r="AA95" s="12"/>
      <c r="AB95" s="180" t="s">
        <v>128</v>
      </c>
      <c r="AC95" s="12"/>
      <c r="AD95" s="170"/>
      <c r="AE95" s="170"/>
      <c r="AF95" s="170"/>
      <c r="AG95" s="180" t="s">
        <v>128</v>
      </c>
      <c r="AH95" s="23"/>
      <c r="AI95" s="23"/>
      <c r="AJ95" s="23"/>
      <c r="AK95" s="12"/>
      <c r="AL95" s="12"/>
      <c r="AM95" s="23"/>
      <c r="AN95" s="23"/>
      <c r="AO95" s="23"/>
      <c r="AP95" s="23"/>
      <c r="AQ95" s="169">
        <v>4</v>
      </c>
      <c r="AR95" s="3">
        <v>136</v>
      </c>
      <c r="AS95" s="168">
        <f>AQ95/AR95</f>
        <v>2.9411764705882353E-2</v>
      </c>
    </row>
    <row r="96" spans="1:45" x14ac:dyDescent="0.2">
      <c r="A96" s="85"/>
      <c r="B96" s="159"/>
      <c r="C96" s="78" t="s">
        <v>149</v>
      </c>
      <c r="D96" s="171"/>
      <c r="E96" s="170"/>
      <c r="F96" s="170"/>
      <c r="G96" s="170"/>
      <c r="H96" s="12"/>
      <c r="I96" s="23"/>
      <c r="J96" s="180" t="s">
        <v>128</v>
      </c>
      <c r="K96" s="170"/>
      <c r="L96" s="170"/>
      <c r="M96" s="170"/>
      <c r="N96" s="170"/>
      <c r="O96" s="170"/>
      <c r="P96" s="170"/>
      <c r="Q96" s="170"/>
      <c r="R96" s="12"/>
      <c r="S96" s="180" t="s">
        <v>128</v>
      </c>
      <c r="T96" s="12"/>
      <c r="U96" s="170"/>
      <c r="V96" s="12"/>
      <c r="W96" s="12"/>
      <c r="X96" s="170"/>
      <c r="Y96" s="12"/>
      <c r="Z96" s="12"/>
      <c r="AA96" s="12"/>
      <c r="AB96" s="180" t="s">
        <v>128</v>
      </c>
      <c r="AC96" s="12"/>
      <c r="AD96" s="170"/>
      <c r="AE96" s="170"/>
      <c r="AF96" s="170"/>
      <c r="AG96" s="180" t="s">
        <v>128</v>
      </c>
      <c r="AH96" s="23"/>
      <c r="AI96" s="23"/>
      <c r="AJ96" s="23"/>
      <c r="AK96" s="12"/>
      <c r="AL96" s="12"/>
      <c r="AM96" s="23"/>
      <c r="AN96" s="23"/>
      <c r="AO96" s="23"/>
      <c r="AP96" s="23"/>
      <c r="AQ96" s="169">
        <v>4</v>
      </c>
      <c r="AR96" s="3">
        <v>136</v>
      </c>
      <c r="AS96" s="168">
        <f>AQ96/AR96</f>
        <v>2.9411764705882353E-2</v>
      </c>
    </row>
    <row r="97" spans="1:45" x14ac:dyDescent="0.2">
      <c r="A97" s="85"/>
      <c r="B97" s="159"/>
      <c r="C97" s="78" t="s">
        <v>148</v>
      </c>
      <c r="D97" s="171"/>
      <c r="E97" s="170"/>
      <c r="F97" s="170"/>
      <c r="G97" s="170"/>
      <c r="H97" s="12"/>
      <c r="I97" s="23"/>
      <c r="J97" s="180" t="s">
        <v>128</v>
      </c>
      <c r="K97" s="170"/>
      <c r="L97" s="170"/>
      <c r="M97" s="170"/>
      <c r="N97" s="170"/>
      <c r="O97" s="170"/>
      <c r="P97" s="170"/>
      <c r="Q97" s="170"/>
      <c r="R97" s="12"/>
      <c r="S97" s="180" t="s">
        <v>128</v>
      </c>
      <c r="T97" s="12"/>
      <c r="U97" s="170"/>
      <c r="V97" s="12"/>
      <c r="W97" s="12"/>
      <c r="X97" s="170"/>
      <c r="Y97" s="12"/>
      <c r="Z97" s="12"/>
      <c r="AA97" s="12"/>
      <c r="AB97" s="180" t="s">
        <v>128</v>
      </c>
      <c r="AC97" s="12"/>
      <c r="AD97" s="170"/>
      <c r="AE97" s="170"/>
      <c r="AF97" s="170"/>
      <c r="AG97" s="180" t="s">
        <v>128</v>
      </c>
      <c r="AH97" s="23"/>
      <c r="AI97" s="23"/>
      <c r="AJ97" s="23"/>
      <c r="AK97" s="12"/>
      <c r="AL97" s="12"/>
      <c r="AM97" s="23"/>
      <c r="AN97" s="23"/>
      <c r="AO97" s="23"/>
      <c r="AP97" s="23"/>
      <c r="AQ97" s="169">
        <v>4</v>
      </c>
      <c r="AR97" s="3">
        <v>136</v>
      </c>
      <c r="AS97" s="168">
        <f>AQ97/AR97</f>
        <v>2.9411764705882353E-2</v>
      </c>
    </row>
    <row r="98" spans="1:45" x14ac:dyDescent="0.2">
      <c r="A98" s="85"/>
      <c r="B98" s="159"/>
      <c r="C98" s="78" t="s">
        <v>147</v>
      </c>
      <c r="D98" s="171"/>
      <c r="E98" s="170"/>
      <c r="F98" s="170"/>
      <c r="G98" s="170"/>
      <c r="H98" s="12"/>
      <c r="I98" s="23"/>
      <c r="J98" s="180" t="s">
        <v>128</v>
      </c>
      <c r="K98" s="170"/>
      <c r="L98" s="170"/>
      <c r="M98" s="170"/>
      <c r="N98" s="170"/>
      <c r="O98" s="170"/>
      <c r="P98" s="170"/>
      <c r="Q98" s="170"/>
      <c r="R98" s="12"/>
      <c r="S98" s="180" t="s">
        <v>128</v>
      </c>
      <c r="T98" s="12"/>
      <c r="U98" s="170"/>
      <c r="V98" s="12"/>
      <c r="W98" s="12"/>
      <c r="X98" s="170"/>
      <c r="Y98" s="12"/>
      <c r="Z98" s="12"/>
      <c r="AA98" s="12"/>
      <c r="AB98" s="180" t="s">
        <v>128</v>
      </c>
      <c r="AC98" s="12"/>
      <c r="AD98" s="170"/>
      <c r="AE98" s="170"/>
      <c r="AF98" s="170"/>
      <c r="AG98" s="180" t="s">
        <v>128</v>
      </c>
      <c r="AH98" s="23"/>
      <c r="AI98" s="23"/>
      <c r="AJ98" s="23"/>
      <c r="AK98" s="12"/>
      <c r="AL98" s="12"/>
      <c r="AM98" s="23"/>
      <c r="AN98" s="23"/>
      <c r="AO98" s="23"/>
      <c r="AP98" s="23"/>
      <c r="AQ98" s="169">
        <v>4</v>
      </c>
      <c r="AR98" s="3">
        <v>136</v>
      </c>
      <c r="AS98" s="168">
        <f>AQ98/AR98</f>
        <v>2.9411764705882353E-2</v>
      </c>
    </row>
    <row r="99" spans="1:45" x14ac:dyDescent="0.2">
      <c r="A99" s="85"/>
      <c r="B99" s="159"/>
      <c r="C99" s="78" t="s">
        <v>146</v>
      </c>
      <c r="D99" s="171"/>
      <c r="E99" s="170"/>
      <c r="F99" s="12"/>
      <c r="G99" s="12"/>
      <c r="H99" s="23"/>
      <c r="I99" s="170"/>
      <c r="J99" s="180" t="s">
        <v>128</v>
      </c>
      <c r="K99" s="12"/>
      <c r="L99" s="12"/>
      <c r="M99" s="170"/>
      <c r="N99" s="12"/>
      <c r="O99" s="12"/>
      <c r="P99" s="12"/>
      <c r="Q99" s="170"/>
      <c r="R99" s="12"/>
      <c r="S99" s="180" t="s">
        <v>128</v>
      </c>
      <c r="T99" s="12"/>
      <c r="U99" s="170"/>
      <c r="V99" s="12"/>
      <c r="W99" s="12"/>
      <c r="X99" s="170"/>
      <c r="Y99" s="12"/>
      <c r="Z99" s="12"/>
      <c r="AA99" s="12"/>
      <c r="AB99" s="180" t="s">
        <v>128</v>
      </c>
      <c r="AC99" s="12"/>
      <c r="AD99" s="170"/>
      <c r="AE99" s="170"/>
      <c r="AF99" s="170"/>
      <c r="AG99" s="180" t="s">
        <v>128</v>
      </c>
      <c r="AH99" s="23"/>
      <c r="AI99" s="23"/>
      <c r="AJ99" s="23"/>
      <c r="AK99" s="12"/>
      <c r="AL99" s="12"/>
      <c r="AM99" s="23"/>
      <c r="AN99" s="23"/>
      <c r="AO99" s="23"/>
      <c r="AP99" s="23"/>
      <c r="AQ99" s="169">
        <f>COUNTA(E99:AP99)</f>
        <v>4</v>
      </c>
      <c r="AR99" s="3">
        <f>34*4</f>
        <v>136</v>
      </c>
      <c r="AS99" s="168">
        <f>AQ99/AR99</f>
        <v>2.9411764705882353E-2</v>
      </c>
    </row>
    <row r="100" spans="1:45" x14ac:dyDescent="0.2">
      <c r="A100" s="85"/>
      <c r="B100" s="158"/>
      <c r="C100" s="78" t="s">
        <v>145</v>
      </c>
      <c r="D100" s="171"/>
      <c r="E100" s="170"/>
      <c r="F100" s="12"/>
      <c r="G100" s="25"/>
      <c r="H100" s="12"/>
      <c r="I100" s="170"/>
      <c r="J100" s="180" t="s">
        <v>128</v>
      </c>
      <c r="K100" s="12"/>
      <c r="L100" s="12"/>
      <c r="M100" s="170"/>
      <c r="N100" s="12"/>
      <c r="O100" s="12"/>
      <c r="P100" s="12"/>
      <c r="Q100" s="170"/>
      <c r="R100" s="12"/>
      <c r="S100" s="180" t="s">
        <v>128</v>
      </c>
      <c r="T100" s="12"/>
      <c r="U100" s="170"/>
      <c r="V100" s="12"/>
      <c r="W100" s="12"/>
      <c r="X100" s="170"/>
      <c r="Y100" s="12"/>
      <c r="Z100" s="12"/>
      <c r="AA100" s="12"/>
      <c r="AB100" s="180" t="s">
        <v>128</v>
      </c>
      <c r="AC100" s="12"/>
      <c r="AD100" s="170"/>
      <c r="AE100" s="170"/>
      <c r="AF100" s="170"/>
      <c r="AG100" s="180" t="s">
        <v>128</v>
      </c>
      <c r="AH100" s="23"/>
      <c r="AI100" s="23"/>
      <c r="AJ100" s="23"/>
      <c r="AK100" s="12"/>
      <c r="AL100" s="12"/>
      <c r="AM100" s="23"/>
      <c r="AN100" s="23"/>
      <c r="AO100" s="23"/>
      <c r="AP100" s="23"/>
      <c r="AQ100" s="169">
        <f>COUNTA(E100:AP100)</f>
        <v>4</v>
      </c>
      <c r="AR100" s="3">
        <f>34*4</f>
        <v>136</v>
      </c>
      <c r="AS100" s="168">
        <f>AQ100/AR100</f>
        <v>2.9411764705882353E-2</v>
      </c>
    </row>
    <row r="101" spans="1:45" x14ac:dyDescent="0.2">
      <c r="A101" s="85"/>
      <c r="B101" s="160" t="s">
        <v>129</v>
      </c>
      <c r="C101" s="78" t="s">
        <v>151</v>
      </c>
      <c r="D101" s="171"/>
      <c r="E101" s="170"/>
      <c r="F101" s="12"/>
      <c r="G101" s="12"/>
      <c r="H101" s="12"/>
      <c r="I101" s="170"/>
      <c r="J101" s="180" t="s">
        <v>128</v>
      </c>
      <c r="K101" s="12"/>
      <c r="L101" s="12"/>
      <c r="M101" s="170"/>
      <c r="N101" s="12"/>
      <c r="O101" s="12"/>
      <c r="P101" s="12"/>
      <c r="Q101" s="12"/>
      <c r="R101" s="12"/>
      <c r="S101" s="180" t="s">
        <v>128</v>
      </c>
      <c r="T101" s="12"/>
      <c r="U101" s="170"/>
      <c r="V101" s="12"/>
      <c r="W101" s="12"/>
      <c r="X101" s="170"/>
      <c r="Y101" s="12"/>
      <c r="Z101" s="12"/>
      <c r="AA101" s="12"/>
      <c r="AB101" s="180" t="s">
        <v>128</v>
      </c>
      <c r="AC101" s="12"/>
      <c r="AD101" s="12"/>
      <c r="AE101" s="170"/>
      <c r="AF101" s="170"/>
      <c r="AG101" s="180" t="s">
        <v>128</v>
      </c>
      <c r="AH101" s="23"/>
      <c r="AI101" s="23"/>
      <c r="AJ101" s="23"/>
      <c r="AK101" s="12"/>
      <c r="AL101" s="12"/>
      <c r="AM101" s="23"/>
      <c r="AN101" s="23"/>
      <c r="AO101" s="23"/>
      <c r="AP101" s="23"/>
      <c r="AQ101" s="169">
        <f>COUNTA(E101:AP101)</f>
        <v>4</v>
      </c>
      <c r="AR101" s="3">
        <v>68</v>
      </c>
      <c r="AS101" s="168">
        <f>AQ101/AR101</f>
        <v>5.8823529411764705E-2</v>
      </c>
    </row>
    <row r="102" spans="1:45" x14ac:dyDescent="0.2">
      <c r="A102" s="85"/>
      <c r="B102" s="159"/>
      <c r="C102" s="78" t="s">
        <v>150</v>
      </c>
      <c r="D102" s="171"/>
      <c r="E102" s="170"/>
      <c r="F102" s="12"/>
      <c r="G102" s="12"/>
      <c r="H102" s="12"/>
      <c r="I102" s="170"/>
      <c r="J102" s="180" t="s">
        <v>128</v>
      </c>
      <c r="K102" s="12"/>
      <c r="L102" s="12"/>
      <c r="M102" s="170"/>
      <c r="N102" s="12"/>
      <c r="O102" s="12"/>
      <c r="P102" s="12"/>
      <c r="Q102" s="12"/>
      <c r="R102" s="12"/>
      <c r="S102" s="180" t="s">
        <v>128</v>
      </c>
      <c r="T102" s="12"/>
      <c r="U102" s="170"/>
      <c r="V102" s="12"/>
      <c r="W102" s="12"/>
      <c r="X102" s="170"/>
      <c r="Y102" s="12"/>
      <c r="Z102" s="12"/>
      <c r="AA102" s="12"/>
      <c r="AB102" s="180" t="s">
        <v>128</v>
      </c>
      <c r="AC102" s="12"/>
      <c r="AD102" s="12"/>
      <c r="AE102" s="170"/>
      <c r="AF102" s="170"/>
      <c r="AG102" s="180" t="s">
        <v>128</v>
      </c>
      <c r="AH102" s="23"/>
      <c r="AI102" s="23"/>
      <c r="AJ102" s="23"/>
      <c r="AK102" s="12"/>
      <c r="AL102" s="12"/>
      <c r="AM102" s="23"/>
      <c r="AN102" s="23"/>
      <c r="AO102" s="23"/>
      <c r="AP102" s="23"/>
      <c r="AQ102" s="169">
        <f>COUNTA(E102:AP102)</f>
        <v>4</v>
      </c>
      <c r="AR102" s="3">
        <v>68</v>
      </c>
      <c r="AS102" s="168">
        <f>AQ102/AR102</f>
        <v>5.8823529411764705E-2</v>
      </c>
    </row>
    <row r="103" spans="1:45" x14ac:dyDescent="0.2">
      <c r="A103" s="85"/>
      <c r="B103" s="159"/>
      <c r="C103" s="78" t="s">
        <v>149</v>
      </c>
      <c r="D103" s="171"/>
      <c r="E103" s="170"/>
      <c r="F103" s="12"/>
      <c r="G103" s="12"/>
      <c r="H103" s="12"/>
      <c r="I103" s="170"/>
      <c r="J103" s="180" t="s">
        <v>128</v>
      </c>
      <c r="K103" s="12"/>
      <c r="L103" s="12"/>
      <c r="M103" s="170"/>
      <c r="N103" s="12"/>
      <c r="O103" s="12"/>
      <c r="P103" s="12"/>
      <c r="Q103" s="12"/>
      <c r="R103" s="12"/>
      <c r="S103" s="180" t="s">
        <v>128</v>
      </c>
      <c r="T103" s="12"/>
      <c r="U103" s="170"/>
      <c r="V103" s="12"/>
      <c r="W103" s="12"/>
      <c r="X103" s="170"/>
      <c r="Y103" s="12"/>
      <c r="Z103" s="12"/>
      <c r="AA103" s="12"/>
      <c r="AB103" s="180" t="s">
        <v>128</v>
      </c>
      <c r="AC103" s="12"/>
      <c r="AD103" s="12"/>
      <c r="AE103" s="170"/>
      <c r="AF103" s="170"/>
      <c r="AG103" s="180" t="s">
        <v>128</v>
      </c>
      <c r="AH103" s="23"/>
      <c r="AI103" s="23"/>
      <c r="AJ103" s="23"/>
      <c r="AK103" s="12"/>
      <c r="AL103" s="12"/>
      <c r="AM103" s="23"/>
      <c r="AN103" s="23"/>
      <c r="AO103" s="23"/>
      <c r="AP103" s="23"/>
      <c r="AQ103" s="169">
        <f>COUNTA(E103:AP103)</f>
        <v>4</v>
      </c>
      <c r="AR103" s="3">
        <v>68</v>
      </c>
      <c r="AS103" s="168">
        <f>AQ103/AR103</f>
        <v>5.8823529411764705E-2</v>
      </c>
    </row>
    <row r="104" spans="1:45" x14ac:dyDescent="0.2">
      <c r="A104" s="85"/>
      <c r="B104" s="159"/>
      <c r="C104" s="78" t="s">
        <v>148</v>
      </c>
      <c r="D104" s="171"/>
      <c r="E104" s="170"/>
      <c r="F104" s="12"/>
      <c r="G104" s="12"/>
      <c r="H104" s="12"/>
      <c r="I104" s="170"/>
      <c r="J104" s="180" t="s">
        <v>128</v>
      </c>
      <c r="K104" s="12"/>
      <c r="L104" s="12"/>
      <c r="M104" s="170"/>
      <c r="N104" s="12"/>
      <c r="O104" s="12"/>
      <c r="P104" s="12"/>
      <c r="Q104" s="12"/>
      <c r="R104" s="12"/>
      <c r="S104" s="180" t="s">
        <v>128</v>
      </c>
      <c r="T104" s="12"/>
      <c r="U104" s="170"/>
      <c r="V104" s="12"/>
      <c r="W104" s="12"/>
      <c r="X104" s="170"/>
      <c r="Y104" s="12"/>
      <c r="Z104" s="12"/>
      <c r="AA104" s="12"/>
      <c r="AB104" s="180" t="s">
        <v>128</v>
      </c>
      <c r="AC104" s="12"/>
      <c r="AD104" s="12"/>
      <c r="AE104" s="170"/>
      <c r="AF104" s="170"/>
      <c r="AG104" s="180" t="s">
        <v>128</v>
      </c>
      <c r="AH104" s="23"/>
      <c r="AI104" s="23"/>
      <c r="AJ104" s="23"/>
      <c r="AK104" s="12"/>
      <c r="AL104" s="12"/>
      <c r="AM104" s="23"/>
      <c r="AN104" s="23"/>
      <c r="AO104" s="23"/>
      <c r="AP104" s="23"/>
      <c r="AQ104" s="169">
        <f>COUNTA(E104:AP104)</f>
        <v>4</v>
      </c>
      <c r="AR104" s="3">
        <v>68</v>
      </c>
      <c r="AS104" s="168">
        <f>AQ104/AR104</f>
        <v>5.8823529411764705E-2</v>
      </c>
    </row>
    <row r="105" spans="1:45" x14ac:dyDescent="0.2">
      <c r="A105" s="85"/>
      <c r="B105" s="159"/>
      <c r="C105" s="78" t="s">
        <v>147</v>
      </c>
      <c r="D105" s="171"/>
      <c r="E105" s="170"/>
      <c r="F105" s="12"/>
      <c r="G105" s="12"/>
      <c r="H105" s="12"/>
      <c r="I105" s="170"/>
      <c r="J105" s="180" t="s">
        <v>128</v>
      </c>
      <c r="K105" s="12"/>
      <c r="L105" s="12"/>
      <c r="M105" s="170"/>
      <c r="N105" s="12"/>
      <c r="O105" s="12"/>
      <c r="P105" s="12"/>
      <c r="Q105" s="12"/>
      <c r="R105" s="12"/>
      <c r="S105" s="180" t="s">
        <v>128</v>
      </c>
      <c r="T105" s="12"/>
      <c r="U105" s="170"/>
      <c r="V105" s="12"/>
      <c r="W105" s="12"/>
      <c r="X105" s="170"/>
      <c r="Y105" s="12"/>
      <c r="Z105" s="12"/>
      <c r="AA105" s="12"/>
      <c r="AB105" s="180" t="s">
        <v>128</v>
      </c>
      <c r="AC105" s="12"/>
      <c r="AD105" s="12"/>
      <c r="AE105" s="170"/>
      <c r="AF105" s="170"/>
      <c r="AG105" s="180" t="s">
        <v>128</v>
      </c>
      <c r="AH105" s="23"/>
      <c r="AI105" s="23"/>
      <c r="AJ105" s="23"/>
      <c r="AK105" s="12"/>
      <c r="AL105" s="12"/>
      <c r="AM105" s="23"/>
      <c r="AN105" s="23"/>
      <c r="AO105" s="23"/>
      <c r="AP105" s="23"/>
      <c r="AQ105" s="169">
        <f>COUNTA(E105:AP105)</f>
        <v>4</v>
      </c>
      <c r="AR105" s="3">
        <v>68</v>
      </c>
      <c r="AS105" s="168">
        <f>AQ105/AR105</f>
        <v>5.8823529411764705E-2</v>
      </c>
    </row>
    <row r="106" spans="1:45" ht="12.75" customHeight="1" x14ac:dyDescent="0.2">
      <c r="A106" s="85"/>
      <c r="B106" s="159"/>
      <c r="C106" s="78" t="s">
        <v>146</v>
      </c>
      <c r="D106" s="171"/>
      <c r="E106" s="170"/>
      <c r="F106" s="12"/>
      <c r="G106" s="12"/>
      <c r="H106" s="12"/>
      <c r="I106" s="170"/>
      <c r="J106" s="180" t="s">
        <v>128</v>
      </c>
      <c r="K106" s="12"/>
      <c r="L106" s="12"/>
      <c r="M106" s="170"/>
      <c r="N106" s="12"/>
      <c r="O106" s="12"/>
      <c r="P106" s="12"/>
      <c r="Q106" s="170"/>
      <c r="R106" s="12"/>
      <c r="S106" s="180" t="s">
        <v>128</v>
      </c>
      <c r="T106" s="12"/>
      <c r="U106" s="170"/>
      <c r="V106" s="12"/>
      <c r="W106" s="12"/>
      <c r="X106" s="170"/>
      <c r="Y106" s="12"/>
      <c r="Z106" s="12"/>
      <c r="AA106" s="12"/>
      <c r="AB106" s="180" t="s">
        <v>128</v>
      </c>
      <c r="AC106" s="12"/>
      <c r="AD106" s="23"/>
      <c r="AE106" s="170"/>
      <c r="AF106" s="170"/>
      <c r="AG106" s="180" t="s">
        <v>128</v>
      </c>
      <c r="AH106" s="12"/>
      <c r="AI106" s="23"/>
      <c r="AJ106" s="170"/>
      <c r="AK106" s="12"/>
      <c r="AL106" s="12"/>
      <c r="AM106" s="23"/>
      <c r="AN106" s="23"/>
      <c r="AO106" s="23"/>
      <c r="AP106" s="23"/>
      <c r="AQ106" s="169">
        <f>COUNTA(E106:AP106)</f>
        <v>4</v>
      </c>
      <c r="AR106" s="3">
        <v>68</v>
      </c>
      <c r="AS106" s="168">
        <f>AQ106/AR106</f>
        <v>5.8823529411764705E-2</v>
      </c>
    </row>
    <row r="107" spans="1:45" ht="12.75" customHeight="1" x14ac:dyDescent="0.2">
      <c r="A107" s="85"/>
      <c r="B107" s="158"/>
      <c r="C107" s="78" t="s">
        <v>145</v>
      </c>
      <c r="D107" s="171"/>
      <c r="E107" s="170"/>
      <c r="F107" s="12"/>
      <c r="G107" s="12"/>
      <c r="H107" s="12"/>
      <c r="I107" s="170"/>
      <c r="J107" s="180" t="s">
        <v>128</v>
      </c>
      <c r="K107" s="12"/>
      <c r="L107" s="12"/>
      <c r="M107" s="170"/>
      <c r="N107" s="12"/>
      <c r="O107" s="12"/>
      <c r="P107" s="12"/>
      <c r="Q107" s="170"/>
      <c r="R107" s="12"/>
      <c r="S107" s="180" t="s">
        <v>128</v>
      </c>
      <c r="T107" s="12"/>
      <c r="U107" s="170"/>
      <c r="V107" s="12"/>
      <c r="W107" s="12"/>
      <c r="X107" s="170"/>
      <c r="Y107" s="12"/>
      <c r="Z107" s="12"/>
      <c r="AA107" s="12"/>
      <c r="AB107" s="180" t="s">
        <v>128</v>
      </c>
      <c r="AC107" s="183"/>
      <c r="AD107" s="23"/>
      <c r="AE107" s="170"/>
      <c r="AF107" s="170"/>
      <c r="AG107" s="180" t="s">
        <v>128</v>
      </c>
      <c r="AH107" s="12"/>
      <c r="AI107" s="23"/>
      <c r="AJ107" s="170"/>
      <c r="AK107" s="12"/>
      <c r="AL107" s="12"/>
      <c r="AM107" s="23"/>
      <c r="AN107" s="23"/>
      <c r="AO107" s="23"/>
      <c r="AP107" s="23"/>
      <c r="AQ107" s="169">
        <f>COUNTA(E107:AP107)</f>
        <v>4</v>
      </c>
      <c r="AR107" s="3">
        <v>68</v>
      </c>
      <c r="AS107" s="168">
        <f>AQ107/AR107</f>
        <v>5.8823529411764705E-2</v>
      </c>
    </row>
    <row r="108" spans="1:45" ht="12.75" customHeight="1" x14ac:dyDescent="0.2">
      <c r="A108" s="85"/>
      <c r="B108" s="179" t="s">
        <v>127</v>
      </c>
      <c r="C108" s="78" t="s">
        <v>151</v>
      </c>
      <c r="D108" s="171"/>
      <c r="E108" s="170"/>
      <c r="F108" s="12"/>
      <c r="G108" s="12"/>
      <c r="H108" s="12"/>
      <c r="I108" s="170"/>
      <c r="J108" s="12"/>
      <c r="K108" s="163" t="s">
        <v>109</v>
      </c>
      <c r="L108" s="12"/>
      <c r="M108" s="170"/>
      <c r="N108" s="12"/>
      <c r="O108" s="12"/>
      <c r="P108" s="12"/>
      <c r="Q108" s="170"/>
      <c r="R108" s="12"/>
      <c r="S108" s="12"/>
      <c r="T108" s="163" t="s">
        <v>109</v>
      </c>
      <c r="U108" s="170"/>
      <c r="V108" s="12"/>
      <c r="W108" s="12"/>
      <c r="X108" s="170"/>
      <c r="Y108" s="12"/>
      <c r="Z108" s="12"/>
      <c r="AA108" s="12"/>
      <c r="AB108" s="170"/>
      <c r="AC108" s="163" t="s">
        <v>109</v>
      </c>
      <c r="AD108" s="23"/>
      <c r="AE108" s="170"/>
      <c r="AF108" s="170"/>
      <c r="AG108" s="12"/>
      <c r="AH108" s="163" t="s">
        <v>109</v>
      </c>
      <c r="AI108" s="23"/>
      <c r="AJ108" s="170"/>
      <c r="AK108" s="12"/>
      <c r="AL108" s="12"/>
      <c r="AM108" s="23"/>
      <c r="AN108" s="23"/>
      <c r="AO108" s="23"/>
      <c r="AP108" s="23"/>
      <c r="AQ108" s="169">
        <f>COUNTA(E108:AP108)</f>
        <v>4</v>
      </c>
      <c r="AR108" s="3">
        <v>68</v>
      </c>
      <c r="AS108" s="168">
        <f>AQ108/AR108</f>
        <v>5.8823529411764705E-2</v>
      </c>
    </row>
    <row r="109" spans="1:45" ht="12.75" customHeight="1" x14ac:dyDescent="0.2">
      <c r="A109" s="85"/>
      <c r="B109" s="178"/>
      <c r="C109" s="78" t="s">
        <v>150</v>
      </c>
      <c r="D109" s="171"/>
      <c r="E109" s="170"/>
      <c r="F109" s="12"/>
      <c r="G109" s="12"/>
      <c r="H109" s="12"/>
      <c r="I109" s="170"/>
      <c r="J109" s="12"/>
      <c r="K109" s="163" t="s">
        <v>109</v>
      </c>
      <c r="L109" s="12"/>
      <c r="M109" s="170"/>
      <c r="N109" s="12"/>
      <c r="O109" s="12"/>
      <c r="P109" s="12"/>
      <c r="Q109" s="170"/>
      <c r="R109" s="12"/>
      <c r="S109" s="12"/>
      <c r="T109" s="163" t="s">
        <v>109</v>
      </c>
      <c r="U109" s="170"/>
      <c r="V109" s="12"/>
      <c r="W109" s="12"/>
      <c r="X109" s="170"/>
      <c r="Y109" s="12"/>
      <c r="Z109" s="12"/>
      <c r="AA109" s="12"/>
      <c r="AB109" s="170"/>
      <c r="AC109" s="163" t="s">
        <v>109</v>
      </c>
      <c r="AD109" s="23"/>
      <c r="AE109" s="170"/>
      <c r="AF109" s="170"/>
      <c r="AG109" s="12"/>
      <c r="AH109" s="163" t="s">
        <v>109</v>
      </c>
      <c r="AI109" s="23"/>
      <c r="AJ109" s="170"/>
      <c r="AK109" s="12"/>
      <c r="AL109" s="12"/>
      <c r="AM109" s="23"/>
      <c r="AN109" s="23"/>
      <c r="AO109" s="23"/>
      <c r="AP109" s="23"/>
      <c r="AQ109" s="169">
        <f>COUNTA(E109:AP109)</f>
        <v>4</v>
      </c>
      <c r="AR109" s="3">
        <v>68</v>
      </c>
      <c r="AS109" s="168">
        <f>AQ109/AR109</f>
        <v>5.8823529411764705E-2</v>
      </c>
    </row>
    <row r="110" spans="1:45" ht="12.75" customHeight="1" x14ac:dyDescent="0.2">
      <c r="A110" s="85"/>
      <c r="B110" s="178"/>
      <c r="C110" s="78" t="s">
        <v>149</v>
      </c>
      <c r="D110" s="171"/>
      <c r="E110" s="170"/>
      <c r="F110" s="12"/>
      <c r="G110" s="12"/>
      <c r="H110" s="12"/>
      <c r="I110" s="170"/>
      <c r="J110" s="12"/>
      <c r="K110" s="163" t="s">
        <v>109</v>
      </c>
      <c r="L110" s="12"/>
      <c r="M110" s="170"/>
      <c r="N110" s="12"/>
      <c r="O110" s="12"/>
      <c r="P110" s="12"/>
      <c r="Q110" s="170"/>
      <c r="R110" s="12"/>
      <c r="S110" s="12"/>
      <c r="T110" s="163" t="s">
        <v>109</v>
      </c>
      <c r="U110" s="170"/>
      <c r="V110" s="12"/>
      <c r="W110" s="12"/>
      <c r="X110" s="170"/>
      <c r="Y110" s="12"/>
      <c r="Z110" s="12"/>
      <c r="AA110" s="12"/>
      <c r="AB110" s="170"/>
      <c r="AC110" s="163" t="s">
        <v>109</v>
      </c>
      <c r="AD110" s="23"/>
      <c r="AE110" s="170"/>
      <c r="AF110" s="170"/>
      <c r="AG110" s="12"/>
      <c r="AH110" s="163" t="s">
        <v>109</v>
      </c>
      <c r="AI110" s="23"/>
      <c r="AJ110" s="170"/>
      <c r="AK110" s="12"/>
      <c r="AL110" s="12"/>
      <c r="AM110" s="23"/>
      <c r="AN110" s="23"/>
      <c r="AO110" s="23"/>
      <c r="AP110" s="23"/>
      <c r="AQ110" s="169">
        <f>COUNTA(E110:AP110)</f>
        <v>4</v>
      </c>
      <c r="AR110" s="3">
        <v>68</v>
      </c>
      <c r="AS110" s="168">
        <f>AQ110/AR110</f>
        <v>5.8823529411764705E-2</v>
      </c>
    </row>
    <row r="111" spans="1:45" ht="12.75" customHeight="1" x14ac:dyDescent="0.2">
      <c r="A111" s="85"/>
      <c r="B111" s="178"/>
      <c r="C111" s="78" t="s">
        <v>148</v>
      </c>
      <c r="D111" s="171"/>
      <c r="E111" s="170"/>
      <c r="F111" s="12"/>
      <c r="G111" s="12"/>
      <c r="H111" s="12"/>
      <c r="I111" s="170"/>
      <c r="J111" s="12"/>
      <c r="K111" s="163" t="s">
        <v>109</v>
      </c>
      <c r="L111" s="12"/>
      <c r="M111" s="170"/>
      <c r="N111" s="12"/>
      <c r="O111" s="12"/>
      <c r="P111" s="12"/>
      <c r="Q111" s="170"/>
      <c r="R111" s="12"/>
      <c r="S111" s="12"/>
      <c r="T111" s="163" t="s">
        <v>109</v>
      </c>
      <c r="U111" s="170"/>
      <c r="V111" s="12"/>
      <c r="W111" s="12"/>
      <c r="X111" s="170"/>
      <c r="Y111" s="12"/>
      <c r="Z111" s="12"/>
      <c r="AA111" s="12"/>
      <c r="AB111" s="170"/>
      <c r="AC111" s="163" t="s">
        <v>109</v>
      </c>
      <c r="AD111" s="23"/>
      <c r="AE111" s="170"/>
      <c r="AF111" s="170"/>
      <c r="AG111" s="12"/>
      <c r="AH111" s="163" t="s">
        <v>109</v>
      </c>
      <c r="AI111" s="23"/>
      <c r="AJ111" s="170"/>
      <c r="AK111" s="12"/>
      <c r="AL111" s="12"/>
      <c r="AM111" s="23"/>
      <c r="AN111" s="23"/>
      <c r="AO111" s="23"/>
      <c r="AP111" s="23"/>
      <c r="AQ111" s="169">
        <f>COUNTA(E111:AP111)</f>
        <v>4</v>
      </c>
      <c r="AR111" s="3">
        <v>68</v>
      </c>
      <c r="AS111" s="168">
        <f>AQ111/AR111</f>
        <v>5.8823529411764705E-2</v>
      </c>
    </row>
    <row r="112" spans="1:45" ht="12.75" customHeight="1" x14ac:dyDescent="0.2">
      <c r="A112" s="85"/>
      <c r="B112" s="178"/>
      <c r="C112" s="78" t="s">
        <v>147</v>
      </c>
      <c r="D112" s="171"/>
      <c r="E112" s="170"/>
      <c r="F112" s="12"/>
      <c r="G112" s="12"/>
      <c r="H112" s="12"/>
      <c r="I112" s="170"/>
      <c r="J112" s="12"/>
      <c r="K112" s="163" t="s">
        <v>109</v>
      </c>
      <c r="L112" s="12"/>
      <c r="M112" s="170"/>
      <c r="N112" s="12"/>
      <c r="O112" s="12"/>
      <c r="P112" s="12"/>
      <c r="Q112" s="170"/>
      <c r="R112" s="12"/>
      <c r="S112" s="12"/>
      <c r="T112" s="163" t="s">
        <v>109</v>
      </c>
      <c r="U112" s="170"/>
      <c r="V112" s="12"/>
      <c r="W112" s="12"/>
      <c r="X112" s="170"/>
      <c r="Y112" s="12"/>
      <c r="Z112" s="12"/>
      <c r="AA112" s="12"/>
      <c r="AB112" s="170"/>
      <c r="AC112" s="163" t="s">
        <v>109</v>
      </c>
      <c r="AD112" s="23"/>
      <c r="AE112" s="170"/>
      <c r="AF112" s="170"/>
      <c r="AG112" s="12"/>
      <c r="AH112" s="163" t="s">
        <v>109</v>
      </c>
      <c r="AI112" s="23"/>
      <c r="AJ112" s="170"/>
      <c r="AK112" s="12"/>
      <c r="AL112" s="12"/>
      <c r="AM112" s="23"/>
      <c r="AN112" s="23"/>
      <c r="AO112" s="23"/>
      <c r="AP112" s="23"/>
      <c r="AQ112" s="169">
        <f>COUNTA(E112:AP112)</f>
        <v>4</v>
      </c>
      <c r="AR112" s="3">
        <v>68</v>
      </c>
      <c r="AS112" s="168">
        <f>AQ112/AR112</f>
        <v>5.8823529411764705E-2</v>
      </c>
    </row>
    <row r="113" spans="1:45" ht="12.75" customHeight="1" x14ac:dyDescent="0.2">
      <c r="A113" s="85"/>
      <c r="B113" s="178"/>
      <c r="C113" s="78" t="s">
        <v>146</v>
      </c>
      <c r="D113" s="171"/>
      <c r="E113" s="170"/>
      <c r="F113" s="12"/>
      <c r="G113" s="12"/>
      <c r="H113" s="12"/>
      <c r="I113" s="170"/>
      <c r="J113" s="12"/>
      <c r="K113" s="163" t="s">
        <v>109</v>
      </c>
      <c r="L113" s="12"/>
      <c r="M113" s="170"/>
      <c r="N113" s="12"/>
      <c r="O113" s="12"/>
      <c r="P113" s="12"/>
      <c r="Q113" s="170"/>
      <c r="R113" s="12"/>
      <c r="S113" s="12"/>
      <c r="T113" s="163" t="s">
        <v>109</v>
      </c>
      <c r="U113" s="170"/>
      <c r="V113" s="12"/>
      <c r="W113" s="12"/>
      <c r="X113" s="170"/>
      <c r="Y113" s="12"/>
      <c r="Z113" s="12"/>
      <c r="AA113" s="12"/>
      <c r="AB113" s="170"/>
      <c r="AC113" s="163" t="s">
        <v>109</v>
      </c>
      <c r="AD113" s="23"/>
      <c r="AE113" s="170"/>
      <c r="AF113" s="170"/>
      <c r="AG113" s="12"/>
      <c r="AH113" s="163" t="s">
        <v>109</v>
      </c>
      <c r="AI113" s="23"/>
      <c r="AJ113" s="170"/>
      <c r="AK113" s="12"/>
      <c r="AL113" s="12"/>
      <c r="AM113" s="23"/>
      <c r="AN113" s="23"/>
      <c r="AO113" s="23"/>
      <c r="AP113" s="23"/>
      <c r="AQ113" s="169">
        <f>COUNTA(E113:AP113)</f>
        <v>4</v>
      </c>
      <c r="AR113" s="3">
        <f>34*2</f>
        <v>68</v>
      </c>
      <c r="AS113" s="168">
        <f>AQ113/AR113</f>
        <v>5.8823529411764705E-2</v>
      </c>
    </row>
    <row r="114" spans="1:45" ht="12.75" customHeight="1" x14ac:dyDescent="0.2">
      <c r="A114" s="85"/>
      <c r="B114" s="177"/>
      <c r="C114" s="78" t="s">
        <v>145</v>
      </c>
      <c r="D114" s="171"/>
      <c r="E114" s="170"/>
      <c r="F114" s="12"/>
      <c r="G114" s="12"/>
      <c r="H114" s="12"/>
      <c r="I114" s="170"/>
      <c r="J114" s="12"/>
      <c r="K114" s="163" t="s">
        <v>109</v>
      </c>
      <c r="L114" s="12"/>
      <c r="M114" s="170"/>
      <c r="N114" s="12"/>
      <c r="O114" s="12"/>
      <c r="P114" s="12"/>
      <c r="Q114" s="170"/>
      <c r="R114" s="12"/>
      <c r="S114" s="12"/>
      <c r="T114" s="163" t="s">
        <v>109</v>
      </c>
      <c r="U114" s="170"/>
      <c r="V114" s="12"/>
      <c r="W114" s="12"/>
      <c r="X114" s="170"/>
      <c r="Y114" s="12"/>
      <c r="Z114" s="12"/>
      <c r="AA114" s="12"/>
      <c r="AB114" s="170"/>
      <c r="AC114" s="163" t="s">
        <v>109</v>
      </c>
      <c r="AD114" s="23"/>
      <c r="AE114" s="170"/>
      <c r="AF114" s="170"/>
      <c r="AG114" s="12"/>
      <c r="AH114" s="163" t="s">
        <v>109</v>
      </c>
      <c r="AI114" s="23"/>
      <c r="AJ114" s="170"/>
      <c r="AK114" s="12"/>
      <c r="AL114" s="12"/>
      <c r="AM114" s="23"/>
      <c r="AN114" s="23"/>
      <c r="AO114" s="23"/>
      <c r="AP114" s="23"/>
      <c r="AQ114" s="169">
        <f>COUNTA(E114:AP114)</f>
        <v>4</v>
      </c>
      <c r="AR114" s="3">
        <f>34*2</f>
        <v>68</v>
      </c>
      <c r="AS114" s="168">
        <f>AQ114/AR114</f>
        <v>5.8823529411764705E-2</v>
      </c>
    </row>
    <row r="115" spans="1:45" ht="12.75" customHeight="1" x14ac:dyDescent="0.2">
      <c r="A115" s="85"/>
      <c r="B115" s="160" t="s">
        <v>37</v>
      </c>
      <c r="C115" s="78" t="s">
        <v>151</v>
      </c>
      <c r="D115" s="171"/>
      <c r="E115" s="170"/>
      <c r="F115" s="12"/>
      <c r="G115" s="12"/>
      <c r="H115" s="12"/>
      <c r="I115" s="170"/>
      <c r="J115" s="12"/>
      <c r="K115" s="12"/>
      <c r="L115" s="12"/>
      <c r="M115" s="170"/>
      <c r="N115" s="12"/>
      <c r="O115" s="12"/>
      <c r="P115" s="12"/>
      <c r="Q115" s="170"/>
      <c r="R115" s="12"/>
      <c r="S115" s="12"/>
      <c r="T115" s="12"/>
      <c r="U115" s="170"/>
      <c r="V115" s="12"/>
      <c r="W115" s="12"/>
      <c r="X115" s="170"/>
      <c r="Y115" s="12"/>
      <c r="Z115" s="12"/>
      <c r="AA115" s="23"/>
      <c r="AB115" s="170"/>
      <c r="AC115" s="12"/>
      <c r="AD115" s="12"/>
      <c r="AE115" s="170"/>
      <c r="AF115" s="170"/>
      <c r="AG115" s="12"/>
      <c r="AH115" s="12"/>
      <c r="AI115" s="12"/>
      <c r="AJ115" s="23"/>
      <c r="AK115" s="12"/>
      <c r="AL115" s="12"/>
      <c r="AM115" s="23"/>
      <c r="AN115" s="23"/>
      <c r="AO115" s="23"/>
      <c r="AP115" s="23"/>
      <c r="AQ115" s="169">
        <f>COUNTA(E115:AP115)</f>
        <v>0</v>
      </c>
      <c r="AR115" s="3">
        <f>34*1</f>
        <v>34</v>
      </c>
      <c r="AS115" s="168">
        <f>AQ115/AR115</f>
        <v>0</v>
      </c>
    </row>
    <row r="116" spans="1:45" ht="12.75" customHeight="1" x14ac:dyDescent="0.2">
      <c r="A116" s="85"/>
      <c r="B116" s="159"/>
      <c r="C116" s="78" t="s">
        <v>150</v>
      </c>
      <c r="D116" s="171"/>
      <c r="E116" s="170"/>
      <c r="F116" s="12"/>
      <c r="G116" s="12"/>
      <c r="H116" s="12"/>
      <c r="I116" s="170"/>
      <c r="J116" s="12"/>
      <c r="K116" s="12"/>
      <c r="L116" s="12"/>
      <c r="M116" s="170"/>
      <c r="N116" s="12"/>
      <c r="O116" s="12"/>
      <c r="P116" s="12"/>
      <c r="Q116" s="170"/>
      <c r="R116" s="12"/>
      <c r="S116" s="12"/>
      <c r="T116" s="12"/>
      <c r="U116" s="170"/>
      <c r="V116" s="12"/>
      <c r="W116" s="12"/>
      <c r="X116" s="170"/>
      <c r="Y116" s="12"/>
      <c r="Z116" s="12"/>
      <c r="AA116" s="23"/>
      <c r="AB116" s="170"/>
      <c r="AC116" s="12"/>
      <c r="AD116" s="12"/>
      <c r="AE116" s="170"/>
      <c r="AF116" s="170"/>
      <c r="AG116" s="12"/>
      <c r="AH116" s="12"/>
      <c r="AI116" s="12"/>
      <c r="AJ116" s="23"/>
      <c r="AK116" s="12"/>
      <c r="AL116" s="12"/>
      <c r="AM116" s="23"/>
      <c r="AN116" s="23"/>
      <c r="AO116" s="23"/>
      <c r="AP116" s="23"/>
      <c r="AQ116" s="169">
        <f>COUNTA(E116:AP116)</f>
        <v>0</v>
      </c>
      <c r="AR116" s="3">
        <f>34*1</f>
        <v>34</v>
      </c>
      <c r="AS116" s="168">
        <f>AQ116/AR116</f>
        <v>0</v>
      </c>
    </row>
    <row r="117" spans="1:45" ht="12.75" customHeight="1" x14ac:dyDescent="0.2">
      <c r="A117" s="85"/>
      <c r="B117" s="159"/>
      <c r="C117" s="78" t="s">
        <v>149</v>
      </c>
      <c r="D117" s="171"/>
      <c r="E117" s="170"/>
      <c r="F117" s="12"/>
      <c r="G117" s="12"/>
      <c r="H117" s="12"/>
      <c r="I117" s="170"/>
      <c r="J117" s="12"/>
      <c r="K117" s="12"/>
      <c r="L117" s="12"/>
      <c r="M117" s="170"/>
      <c r="N117" s="12"/>
      <c r="O117" s="12"/>
      <c r="P117" s="12"/>
      <c r="Q117" s="170"/>
      <c r="R117" s="12"/>
      <c r="S117" s="12"/>
      <c r="T117" s="12"/>
      <c r="U117" s="170"/>
      <c r="V117" s="12"/>
      <c r="W117" s="12"/>
      <c r="X117" s="170"/>
      <c r="Y117" s="12"/>
      <c r="Z117" s="12"/>
      <c r="AA117" s="23"/>
      <c r="AB117" s="170"/>
      <c r="AC117" s="12"/>
      <c r="AD117" s="12"/>
      <c r="AE117" s="170"/>
      <c r="AF117" s="170"/>
      <c r="AG117" s="12"/>
      <c r="AH117" s="12"/>
      <c r="AI117" s="12"/>
      <c r="AJ117" s="23"/>
      <c r="AK117" s="12"/>
      <c r="AL117" s="12"/>
      <c r="AM117" s="23"/>
      <c r="AN117" s="23"/>
      <c r="AO117" s="23"/>
      <c r="AP117" s="23"/>
      <c r="AQ117" s="169">
        <f>COUNTA(E117:AP117)</f>
        <v>0</v>
      </c>
      <c r="AR117" s="3">
        <f>34*1</f>
        <v>34</v>
      </c>
      <c r="AS117" s="168">
        <f>AQ117/AR117</f>
        <v>0</v>
      </c>
    </row>
    <row r="118" spans="1:45" ht="12.75" customHeight="1" x14ac:dyDescent="0.2">
      <c r="A118" s="85"/>
      <c r="B118" s="159"/>
      <c r="C118" s="78" t="s">
        <v>148</v>
      </c>
      <c r="D118" s="171"/>
      <c r="E118" s="170"/>
      <c r="F118" s="12"/>
      <c r="G118" s="12"/>
      <c r="H118" s="12"/>
      <c r="I118" s="170"/>
      <c r="J118" s="12"/>
      <c r="K118" s="12"/>
      <c r="L118" s="12"/>
      <c r="M118" s="170"/>
      <c r="N118" s="12"/>
      <c r="O118" s="12"/>
      <c r="P118" s="12"/>
      <c r="Q118" s="170"/>
      <c r="R118" s="12"/>
      <c r="S118" s="12"/>
      <c r="T118" s="12"/>
      <c r="U118" s="170"/>
      <c r="V118" s="12"/>
      <c r="W118" s="12"/>
      <c r="X118" s="170"/>
      <c r="Y118" s="12"/>
      <c r="Z118" s="12"/>
      <c r="AA118" s="23"/>
      <c r="AB118" s="170"/>
      <c r="AC118" s="12"/>
      <c r="AD118" s="12"/>
      <c r="AE118" s="170"/>
      <c r="AF118" s="170"/>
      <c r="AG118" s="12"/>
      <c r="AH118" s="12"/>
      <c r="AI118" s="12"/>
      <c r="AJ118" s="23"/>
      <c r="AK118" s="12"/>
      <c r="AL118" s="12"/>
      <c r="AM118" s="23"/>
      <c r="AN118" s="23"/>
      <c r="AO118" s="23"/>
      <c r="AP118" s="23"/>
      <c r="AQ118" s="169">
        <f>COUNTA(E118:AP118)</f>
        <v>0</v>
      </c>
      <c r="AR118" s="3">
        <f>34*1</f>
        <v>34</v>
      </c>
      <c r="AS118" s="168">
        <f>AQ118/AR118</f>
        <v>0</v>
      </c>
    </row>
    <row r="119" spans="1:45" ht="12.75" customHeight="1" x14ac:dyDescent="0.2">
      <c r="A119" s="85"/>
      <c r="B119" s="159"/>
      <c r="C119" s="78" t="s">
        <v>147</v>
      </c>
      <c r="D119" s="171"/>
      <c r="E119" s="170"/>
      <c r="F119" s="12"/>
      <c r="G119" s="12"/>
      <c r="H119" s="12"/>
      <c r="I119" s="170"/>
      <c r="J119" s="12"/>
      <c r="K119" s="12"/>
      <c r="L119" s="12"/>
      <c r="M119" s="170"/>
      <c r="N119" s="12"/>
      <c r="O119" s="12"/>
      <c r="P119" s="12"/>
      <c r="Q119" s="170"/>
      <c r="R119" s="12"/>
      <c r="S119" s="12"/>
      <c r="T119" s="12"/>
      <c r="U119" s="170"/>
      <c r="V119" s="12"/>
      <c r="W119" s="12"/>
      <c r="X119" s="170"/>
      <c r="Y119" s="12"/>
      <c r="Z119" s="12"/>
      <c r="AA119" s="23"/>
      <c r="AB119" s="170"/>
      <c r="AC119" s="12"/>
      <c r="AD119" s="12"/>
      <c r="AE119" s="170"/>
      <c r="AF119" s="170"/>
      <c r="AG119" s="12"/>
      <c r="AH119" s="12"/>
      <c r="AI119" s="12"/>
      <c r="AJ119" s="23"/>
      <c r="AK119" s="12"/>
      <c r="AL119" s="12"/>
      <c r="AM119" s="23"/>
      <c r="AN119" s="23"/>
      <c r="AO119" s="23"/>
      <c r="AP119" s="23"/>
      <c r="AQ119" s="169">
        <f>COUNTA(E119:AP119)</f>
        <v>0</v>
      </c>
      <c r="AR119" s="3">
        <f>34*1</f>
        <v>34</v>
      </c>
      <c r="AS119" s="168">
        <f>AQ119/AR119</f>
        <v>0</v>
      </c>
    </row>
    <row r="120" spans="1:45" x14ac:dyDescent="0.2">
      <c r="A120" s="85"/>
      <c r="B120" s="159"/>
      <c r="C120" s="78" t="s">
        <v>146</v>
      </c>
      <c r="D120" s="170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23"/>
      <c r="AN120" s="23"/>
      <c r="AO120" s="23"/>
      <c r="AP120" s="23"/>
      <c r="AQ120" s="169">
        <f>COUNTA(E120:AP120)</f>
        <v>0</v>
      </c>
      <c r="AR120" s="3">
        <f>34*1</f>
        <v>34</v>
      </c>
      <c r="AS120" s="168">
        <f>AQ120/AR120</f>
        <v>0</v>
      </c>
    </row>
    <row r="121" spans="1:45" s="2" customFormat="1" ht="15" customHeight="1" x14ac:dyDescent="0.2">
      <c r="A121" s="85"/>
      <c r="B121" s="158"/>
      <c r="C121" s="78" t="s">
        <v>145</v>
      </c>
      <c r="D121" s="176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5"/>
      <c r="AQ121" s="169">
        <f>COUNTA(E121:AP121)</f>
        <v>0</v>
      </c>
      <c r="AR121" s="3">
        <f>34*1</f>
        <v>34</v>
      </c>
      <c r="AS121" s="168">
        <f>AQ121/AR121</f>
        <v>0</v>
      </c>
    </row>
    <row r="122" spans="1:45" s="2" customFormat="1" ht="16.5" customHeight="1" x14ac:dyDescent="0.2">
      <c r="A122" s="85"/>
      <c r="B122" s="160" t="s">
        <v>38</v>
      </c>
      <c r="C122" s="78" t="s">
        <v>151</v>
      </c>
      <c r="D122" s="174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69">
        <f>COUNTA(E122:AP122)</f>
        <v>0</v>
      </c>
      <c r="AR122" s="3">
        <f>34*1</f>
        <v>34</v>
      </c>
      <c r="AS122" s="168">
        <f>AQ122/AR122</f>
        <v>0</v>
      </c>
    </row>
    <row r="123" spans="1:45" s="2" customFormat="1" ht="16.5" customHeight="1" x14ac:dyDescent="0.2">
      <c r="A123" s="85"/>
      <c r="B123" s="159"/>
      <c r="C123" s="78" t="s">
        <v>150</v>
      </c>
      <c r="D123" s="174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  <c r="Y123" s="170"/>
      <c r="Z123" s="170"/>
      <c r="AA123" s="170"/>
      <c r="AB123" s="170"/>
      <c r="AC123" s="170"/>
      <c r="AD123" s="170"/>
      <c r="AE123" s="170"/>
      <c r="AF123" s="170"/>
      <c r="AG123" s="170"/>
      <c r="AH123" s="170"/>
      <c r="AI123" s="170"/>
      <c r="AJ123" s="170"/>
      <c r="AK123" s="170"/>
      <c r="AL123" s="170"/>
      <c r="AM123" s="170"/>
      <c r="AN123" s="170"/>
      <c r="AO123" s="170"/>
      <c r="AP123" s="170"/>
      <c r="AQ123" s="169">
        <f>COUNTA(E123:AP123)</f>
        <v>0</v>
      </c>
      <c r="AR123" s="3">
        <f>34*1</f>
        <v>34</v>
      </c>
      <c r="AS123" s="168">
        <f>AQ123/AR123</f>
        <v>0</v>
      </c>
    </row>
    <row r="124" spans="1:45" s="2" customFormat="1" ht="16.5" customHeight="1" x14ac:dyDescent="0.2">
      <c r="A124" s="85"/>
      <c r="B124" s="159"/>
      <c r="C124" s="78" t="s">
        <v>149</v>
      </c>
      <c r="D124" s="174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0"/>
      <c r="Z124" s="170"/>
      <c r="AA124" s="170"/>
      <c r="AB124" s="170"/>
      <c r="AC124" s="170"/>
      <c r="AD124" s="170"/>
      <c r="AE124" s="170"/>
      <c r="AF124" s="170"/>
      <c r="AG124" s="170"/>
      <c r="AH124" s="170"/>
      <c r="AI124" s="170"/>
      <c r="AJ124" s="170"/>
      <c r="AK124" s="170"/>
      <c r="AL124" s="170"/>
      <c r="AM124" s="170"/>
      <c r="AN124" s="170"/>
      <c r="AO124" s="170"/>
      <c r="AP124" s="170"/>
      <c r="AQ124" s="169">
        <f>COUNTA(E124:AP124)</f>
        <v>0</v>
      </c>
      <c r="AR124" s="3">
        <f>34*1</f>
        <v>34</v>
      </c>
      <c r="AS124" s="168">
        <f>AQ124/AR124</f>
        <v>0</v>
      </c>
    </row>
    <row r="125" spans="1:45" s="2" customFormat="1" ht="16.5" customHeight="1" x14ac:dyDescent="0.2">
      <c r="A125" s="85"/>
      <c r="B125" s="159"/>
      <c r="C125" s="78" t="s">
        <v>148</v>
      </c>
      <c r="D125" s="174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170"/>
      <c r="V125" s="170"/>
      <c r="W125" s="170"/>
      <c r="X125" s="170"/>
      <c r="Y125" s="170"/>
      <c r="Z125" s="170"/>
      <c r="AA125" s="170"/>
      <c r="AB125" s="170"/>
      <c r="AC125" s="170"/>
      <c r="AD125" s="170"/>
      <c r="AE125" s="170"/>
      <c r="AF125" s="170"/>
      <c r="AG125" s="170"/>
      <c r="AH125" s="170"/>
      <c r="AI125" s="170"/>
      <c r="AJ125" s="170"/>
      <c r="AK125" s="170"/>
      <c r="AL125" s="170"/>
      <c r="AM125" s="170"/>
      <c r="AN125" s="170"/>
      <c r="AO125" s="170"/>
      <c r="AP125" s="170"/>
      <c r="AQ125" s="169">
        <f>COUNTA(E125:AP125)</f>
        <v>0</v>
      </c>
      <c r="AR125" s="3">
        <f>34*1</f>
        <v>34</v>
      </c>
      <c r="AS125" s="168">
        <f>AQ125/AR125</f>
        <v>0</v>
      </c>
    </row>
    <row r="126" spans="1:45" s="2" customFormat="1" ht="16.5" customHeight="1" x14ac:dyDescent="0.2">
      <c r="A126" s="85"/>
      <c r="B126" s="159"/>
      <c r="C126" s="78" t="s">
        <v>147</v>
      </c>
      <c r="D126" s="174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  <c r="AA126" s="170"/>
      <c r="AB126" s="170"/>
      <c r="AC126" s="170"/>
      <c r="AD126" s="170"/>
      <c r="AE126" s="170"/>
      <c r="AF126" s="170"/>
      <c r="AG126" s="170"/>
      <c r="AH126" s="170"/>
      <c r="AI126" s="170"/>
      <c r="AJ126" s="170"/>
      <c r="AK126" s="170"/>
      <c r="AL126" s="170"/>
      <c r="AM126" s="170"/>
      <c r="AN126" s="170"/>
      <c r="AO126" s="170"/>
      <c r="AP126" s="170"/>
      <c r="AQ126" s="169">
        <f>COUNTA(E126:AP126)</f>
        <v>0</v>
      </c>
      <c r="AR126" s="3">
        <f>34*1</f>
        <v>34</v>
      </c>
      <c r="AS126" s="168">
        <f>AQ126/AR126</f>
        <v>0</v>
      </c>
    </row>
    <row r="127" spans="1:45" s="6" customFormat="1" ht="11.25" customHeight="1" x14ac:dyDescent="0.2">
      <c r="A127" s="85"/>
      <c r="B127" s="159"/>
      <c r="C127" s="78" t="s">
        <v>146</v>
      </c>
      <c r="D127" s="174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3"/>
      <c r="AQ127" s="169">
        <f>COUNTA(E127:AP127)</f>
        <v>0</v>
      </c>
      <c r="AR127" s="3">
        <f>34*1</f>
        <v>34</v>
      </c>
      <c r="AS127" s="168">
        <f>AQ127/AR127</f>
        <v>0</v>
      </c>
    </row>
    <row r="128" spans="1:45" ht="12.75" customHeight="1" x14ac:dyDescent="0.2">
      <c r="A128" s="85"/>
      <c r="B128" s="158"/>
      <c r="C128" s="78" t="s">
        <v>145</v>
      </c>
      <c r="D128" s="171"/>
      <c r="E128" s="170"/>
      <c r="F128" s="170"/>
      <c r="G128" s="12"/>
      <c r="H128" s="170"/>
      <c r="I128" s="170"/>
      <c r="J128" s="25"/>
      <c r="K128" s="170"/>
      <c r="L128" s="170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  <c r="AA128" s="170"/>
      <c r="AB128" s="170"/>
      <c r="AC128" s="170"/>
      <c r="AD128" s="170"/>
      <c r="AE128" s="170"/>
      <c r="AF128" s="170"/>
      <c r="AG128" s="170"/>
      <c r="AH128" s="170"/>
      <c r="AI128" s="170"/>
      <c r="AJ128" s="170"/>
      <c r="AK128" s="170"/>
      <c r="AL128" s="170"/>
      <c r="AM128" s="23"/>
      <c r="AN128" s="23"/>
      <c r="AO128" s="23"/>
      <c r="AP128" s="23"/>
      <c r="AQ128" s="169">
        <f>COUNTA(E128:AP128)</f>
        <v>0</v>
      </c>
      <c r="AR128" s="3">
        <f>34*1</f>
        <v>34</v>
      </c>
      <c r="AS128" s="168">
        <f>AQ128/AR128</f>
        <v>0</v>
      </c>
    </row>
    <row r="129" spans="1:45" x14ac:dyDescent="0.2">
      <c r="A129" s="85"/>
      <c r="B129" s="160" t="s">
        <v>125</v>
      </c>
      <c r="C129" s="78" t="s">
        <v>151</v>
      </c>
      <c r="D129" s="171"/>
      <c r="E129" s="170"/>
      <c r="F129" s="170"/>
      <c r="G129" s="170"/>
      <c r="H129" s="12"/>
      <c r="I129" s="25"/>
      <c r="J129" s="170"/>
      <c r="K129" s="170"/>
      <c r="L129" s="170"/>
      <c r="M129" s="170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  <c r="AA129" s="170"/>
      <c r="AB129" s="170"/>
      <c r="AC129" s="170"/>
      <c r="AD129" s="170"/>
      <c r="AE129" s="170"/>
      <c r="AF129" s="170"/>
      <c r="AG129" s="170"/>
      <c r="AH129" s="170"/>
      <c r="AI129" s="170"/>
      <c r="AJ129" s="170"/>
      <c r="AK129" s="170"/>
      <c r="AL129" s="170"/>
      <c r="AM129" s="23"/>
      <c r="AN129" s="23"/>
      <c r="AO129" s="23"/>
      <c r="AP129" s="23"/>
      <c r="AQ129" s="169">
        <f>COUNTA(E129:AP129)</f>
        <v>0</v>
      </c>
      <c r="AR129" s="3">
        <f>34*1</f>
        <v>34</v>
      </c>
      <c r="AS129" s="168">
        <f>AQ129/AR129</f>
        <v>0</v>
      </c>
    </row>
    <row r="130" spans="1:45" x14ac:dyDescent="0.2">
      <c r="A130" s="85"/>
      <c r="B130" s="159"/>
      <c r="C130" s="78" t="s">
        <v>150</v>
      </c>
      <c r="D130" s="171"/>
      <c r="E130" s="170"/>
      <c r="F130" s="170"/>
      <c r="G130" s="170"/>
      <c r="H130" s="172"/>
      <c r="I130" s="25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  <c r="AA130" s="170"/>
      <c r="AB130" s="170"/>
      <c r="AC130" s="170"/>
      <c r="AD130" s="170"/>
      <c r="AE130" s="170"/>
      <c r="AF130" s="170"/>
      <c r="AG130" s="170"/>
      <c r="AH130" s="170"/>
      <c r="AI130" s="170"/>
      <c r="AJ130" s="170"/>
      <c r="AK130" s="170"/>
      <c r="AL130" s="170"/>
      <c r="AM130" s="23"/>
      <c r="AN130" s="23"/>
      <c r="AO130" s="23"/>
      <c r="AP130" s="23"/>
      <c r="AQ130" s="169">
        <f>COUNTA(E130:AP130)</f>
        <v>0</v>
      </c>
      <c r="AR130" s="3">
        <f>34*1</f>
        <v>34</v>
      </c>
      <c r="AS130" s="168">
        <f>AQ130/AR130</f>
        <v>0</v>
      </c>
    </row>
    <row r="131" spans="1:45" x14ac:dyDescent="0.2">
      <c r="A131" s="85"/>
      <c r="B131" s="159"/>
      <c r="C131" s="78" t="s">
        <v>149</v>
      </c>
      <c r="D131" s="171"/>
      <c r="E131" s="170"/>
      <c r="F131" s="170"/>
      <c r="G131" s="170"/>
      <c r="H131" s="172"/>
      <c r="I131" s="25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  <c r="Y131" s="170"/>
      <c r="Z131" s="170"/>
      <c r="AA131" s="170"/>
      <c r="AB131" s="170"/>
      <c r="AC131" s="170"/>
      <c r="AD131" s="170"/>
      <c r="AE131" s="170"/>
      <c r="AF131" s="170"/>
      <c r="AG131" s="170"/>
      <c r="AH131" s="170"/>
      <c r="AI131" s="170"/>
      <c r="AJ131" s="170"/>
      <c r="AK131" s="170"/>
      <c r="AL131" s="170"/>
      <c r="AM131" s="23"/>
      <c r="AN131" s="23"/>
      <c r="AO131" s="23"/>
      <c r="AP131" s="23"/>
      <c r="AQ131" s="169">
        <f>COUNTA(E131:AP131)</f>
        <v>0</v>
      </c>
      <c r="AR131" s="3">
        <f>34*1</f>
        <v>34</v>
      </c>
      <c r="AS131" s="168">
        <f>AQ131/AR131</f>
        <v>0</v>
      </c>
    </row>
    <row r="132" spans="1:45" x14ac:dyDescent="0.2">
      <c r="A132" s="85"/>
      <c r="B132" s="159"/>
      <c r="C132" s="78" t="s">
        <v>148</v>
      </c>
      <c r="D132" s="171"/>
      <c r="E132" s="170"/>
      <c r="F132" s="170"/>
      <c r="G132" s="170"/>
      <c r="H132" s="172"/>
      <c r="I132" s="25"/>
      <c r="J132" s="170"/>
      <c r="K132" s="170"/>
      <c r="L132" s="170"/>
      <c r="M132" s="170"/>
      <c r="N132" s="170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170"/>
      <c r="AK132" s="170"/>
      <c r="AL132" s="170"/>
      <c r="AM132" s="23"/>
      <c r="AN132" s="23"/>
      <c r="AO132" s="23"/>
      <c r="AP132" s="23"/>
      <c r="AQ132" s="169">
        <f>COUNTA(E132:AP132)</f>
        <v>0</v>
      </c>
      <c r="AR132" s="3">
        <f>34*1</f>
        <v>34</v>
      </c>
      <c r="AS132" s="168">
        <f>AQ132/AR132</f>
        <v>0</v>
      </c>
    </row>
    <row r="133" spans="1:45" x14ac:dyDescent="0.2">
      <c r="A133" s="85"/>
      <c r="B133" s="159"/>
      <c r="C133" s="78" t="s">
        <v>147</v>
      </c>
      <c r="D133" s="171"/>
      <c r="E133" s="170"/>
      <c r="F133" s="170"/>
      <c r="G133" s="170"/>
      <c r="H133" s="172"/>
      <c r="I133" s="25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0"/>
      <c r="AK133" s="170"/>
      <c r="AL133" s="170"/>
      <c r="AM133" s="23"/>
      <c r="AN133" s="23"/>
      <c r="AO133" s="23"/>
      <c r="AP133" s="23"/>
      <c r="AQ133" s="169">
        <f>COUNTA(E133:AP133)</f>
        <v>0</v>
      </c>
      <c r="AR133" s="3">
        <f>34*1</f>
        <v>34</v>
      </c>
      <c r="AS133" s="168">
        <f>AQ133/AR133</f>
        <v>0</v>
      </c>
    </row>
    <row r="134" spans="1:45" x14ac:dyDescent="0.2">
      <c r="A134" s="85"/>
      <c r="B134" s="159"/>
      <c r="C134" s="78" t="s">
        <v>146</v>
      </c>
      <c r="D134" s="171"/>
      <c r="E134" s="170"/>
      <c r="F134" s="12"/>
      <c r="G134" s="12"/>
      <c r="H134" s="25"/>
      <c r="I134" s="170"/>
      <c r="J134" s="12"/>
      <c r="K134" s="12"/>
      <c r="L134" s="12"/>
      <c r="M134" s="170"/>
      <c r="N134" s="12"/>
      <c r="O134" s="12"/>
      <c r="P134" s="12"/>
      <c r="Q134" s="170"/>
      <c r="R134" s="12"/>
      <c r="S134" s="12"/>
      <c r="T134" s="12"/>
      <c r="U134" s="170"/>
      <c r="V134" s="12"/>
      <c r="W134" s="12"/>
      <c r="X134" s="170"/>
      <c r="Y134" s="12"/>
      <c r="Z134" s="12"/>
      <c r="AA134" s="12"/>
      <c r="AB134" s="170"/>
      <c r="AC134" s="12"/>
      <c r="AD134" s="12"/>
      <c r="AE134" s="170"/>
      <c r="AF134" s="170"/>
      <c r="AG134" s="12"/>
      <c r="AH134" s="12"/>
      <c r="AI134" s="12"/>
      <c r="AJ134" s="170"/>
      <c r="AK134" s="12"/>
      <c r="AL134" s="12"/>
      <c r="AM134" s="23"/>
      <c r="AN134" s="23"/>
      <c r="AO134" s="23"/>
      <c r="AP134" s="23"/>
      <c r="AQ134" s="169">
        <f>COUNTA(E134:AP134)</f>
        <v>0</v>
      </c>
      <c r="AR134" s="3">
        <f>34*1</f>
        <v>34</v>
      </c>
      <c r="AS134" s="168">
        <f>AQ134/AR134</f>
        <v>0</v>
      </c>
    </row>
    <row r="135" spans="1:45" x14ac:dyDescent="0.2">
      <c r="A135" s="85"/>
      <c r="B135" s="158"/>
      <c r="C135" s="78" t="s">
        <v>145</v>
      </c>
      <c r="D135" s="171"/>
      <c r="E135" s="170"/>
      <c r="F135" s="12"/>
      <c r="G135" s="25"/>
      <c r="H135" s="12"/>
      <c r="I135" s="170"/>
      <c r="J135" s="12"/>
      <c r="K135" s="12"/>
      <c r="L135" s="12"/>
      <c r="M135" s="170"/>
      <c r="N135" s="12"/>
      <c r="O135" s="12"/>
      <c r="P135" s="12"/>
      <c r="Q135" s="170"/>
      <c r="R135" s="12"/>
      <c r="S135" s="12"/>
      <c r="T135" s="12"/>
      <c r="U135" s="170"/>
      <c r="V135" s="12"/>
      <c r="W135" s="12"/>
      <c r="X135" s="170"/>
      <c r="Y135" s="12"/>
      <c r="Z135" s="12"/>
      <c r="AA135" s="12"/>
      <c r="AB135" s="170"/>
      <c r="AC135" s="12"/>
      <c r="AD135" s="12"/>
      <c r="AE135" s="170"/>
      <c r="AF135" s="170"/>
      <c r="AG135" s="12"/>
      <c r="AH135" s="12"/>
      <c r="AI135" s="12"/>
      <c r="AJ135" s="170"/>
      <c r="AK135" s="12"/>
      <c r="AL135" s="12"/>
      <c r="AM135" s="23"/>
      <c r="AN135" s="23"/>
      <c r="AO135" s="23"/>
      <c r="AP135" s="23"/>
      <c r="AQ135" s="169">
        <f>COUNTA(E135:AP135)</f>
        <v>0</v>
      </c>
      <c r="AR135" s="3">
        <f>34*1</f>
        <v>34</v>
      </c>
      <c r="AS135" s="168">
        <f>AQ135/AR135</f>
        <v>0</v>
      </c>
    </row>
    <row r="136" spans="1:45" x14ac:dyDescent="0.2">
      <c r="A136" s="85"/>
      <c r="B136" s="108" t="s">
        <v>48</v>
      </c>
      <c r="C136" s="78" t="s">
        <v>151</v>
      </c>
      <c r="D136" s="171"/>
      <c r="E136" s="170"/>
      <c r="F136" s="12"/>
      <c r="G136" s="12"/>
      <c r="H136" s="25"/>
      <c r="I136" s="12"/>
      <c r="J136" s="12"/>
      <c r="K136" s="12"/>
      <c r="L136" s="12"/>
      <c r="M136" s="170"/>
      <c r="N136" s="12"/>
      <c r="O136" s="12"/>
      <c r="P136" s="12"/>
      <c r="Q136" s="170"/>
      <c r="R136" s="12"/>
      <c r="S136" s="12"/>
      <c r="T136" s="12"/>
      <c r="U136" s="170"/>
      <c r="V136" s="12"/>
      <c r="W136" s="12"/>
      <c r="X136" s="170"/>
      <c r="Y136" s="12"/>
      <c r="Z136" s="12"/>
      <c r="AA136" s="12"/>
      <c r="AB136" s="23"/>
      <c r="AC136" s="23"/>
      <c r="AD136" s="23"/>
      <c r="AE136" s="170"/>
      <c r="AF136" s="170"/>
      <c r="AG136" s="12"/>
      <c r="AH136" s="12"/>
      <c r="AI136" s="12"/>
      <c r="AJ136" s="170"/>
      <c r="AK136" s="12"/>
      <c r="AL136" s="12"/>
      <c r="AM136" s="23"/>
      <c r="AN136" s="23"/>
      <c r="AO136" s="23"/>
      <c r="AP136" s="23"/>
      <c r="AQ136" s="169">
        <f>COUNTA(E136:AP136)</f>
        <v>0</v>
      </c>
      <c r="AR136" s="3">
        <f>34*2</f>
        <v>68</v>
      </c>
      <c r="AS136" s="168">
        <f>AQ136/AR136</f>
        <v>0</v>
      </c>
    </row>
    <row r="137" spans="1:45" x14ac:dyDescent="0.2">
      <c r="A137" s="85"/>
      <c r="B137" s="108"/>
      <c r="C137" s="78" t="s">
        <v>150</v>
      </c>
      <c r="D137" s="171"/>
      <c r="E137" s="170"/>
      <c r="F137" s="12"/>
      <c r="G137" s="12"/>
      <c r="H137" s="25"/>
      <c r="I137" s="12"/>
      <c r="J137" s="12"/>
      <c r="K137" s="12"/>
      <c r="L137" s="12"/>
      <c r="M137" s="170"/>
      <c r="N137" s="12"/>
      <c r="O137" s="12"/>
      <c r="P137" s="12"/>
      <c r="Q137" s="170"/>
      <c r="R137" s="12"/>
      <c r="S137" s="12"/>
      <c r="T137" s="12"/>
      <c r="U137" s="170"/>
      <c r="V137" s="12"/>
      <c r="W137" s="12"/>
      <c r="X137" s="170"/>
      <c r="Y137" s="12"/>
      <c r="Z137" s="12"/>
      <c r="AA137" s="12"/>
      <c r="AB137" s="23"/>
      <c r="AC137" s="23"/>
      <c r="AD137" s="23"/>
      <c r="AE137" s="170"/>
      <c r="AF137" s="170"/>
      <c r="AG137" s="12"/>
      <c r="AH137" s="12"/>
      <c r="AI137" s="12"/>
      <c r="AJ137" s="170"/>
      <c r="AK137" s="12"/>
      <c r="AL137" s="12"/>
      <c r="AM137" s="23"/>
      <c r="AN137" s="23"/>
      <c r="AO137" s="23"/>
      <c r="AP137" s="23"/>
      <c r="AQ137" s="169">
        <f>COUNTA(E137:AP137)</f>
        <v>0</v>
      </c>
      <c r="AR137" s="3">
        <f>34*2</f>
        <v>68</v>
      </c>
      <c r="AS137" s="168">
        <f>AQ137/AR137</f>
        <v>0</v>
      </c>
    </row>
    <row r="138" spans="1:45" x14ac:dyDescent="0.2">
      <c r="A138" s="85"/>
      <c r="B138" s="108"/>
      <c r="C138" s="78" t="s">
        <v>149</v>
      </c>
      <c r="D138" s="171"/>
      <c r="E138" s="170"/>
      <c r="F138" s="12"/>
      <c r="G138" s="12"/>
      <c r="H138" s="25"/>
      <c r="I138" s="12"/>
      <c r="J138" s="12"/>
      <c r="K138" s="12"/>
      <c r="L138" s="12"/>
      <c r="M138" s="170"/>
      <c r="N138" s="12"/>
      <c r="O138" s="12"/>
      <c r="P138" s="12"/>
      <c r="Q138" s="170"/>
      <c r="R138" s="12"/>
      <c r="S138" s="12"/>
      <c r="T138" s="12"/>
      <c r="U138" s="170"/>
      <c r="V138" s="12"/>
      <c r="W138" s="12"/>
      <c r="X138" s="170"/>
      <c r="Y138" s="12"/>
      <c r="Z138" s="12"/>
      <c r="AA138" s="12"/>
      <c r="AB138" s="23"/>
      <c r="AC138" s="23"/>
      <c r="AD138" s="23"/>
      <c r="AE138" s="170"/>
      <c r="AF138" s="170"/>
      <c r="AG138" s="12"/>
      <c r="AH138" s="12"/>
      <c r="AI138" s="12"/>
      <c r="AJ138" s="170"/>
      <c r="AK138" s="12"/>
      <c r="AL138" s="12"/>
      <c r="AM138" s="23"/>
      <c r="AN138" s="23"/>
      <c r="AO138" s="23"/>
      <c r="AP138" s="23"/>
      <c r="AQ138" s="169">
        <f>COUNTA(E138:AP138)</f>
        <v>0</v>
      </c>
      <c r="AR138" s="3">
        <f>34*2</f>
        <v>68</v>
      </c>
      <c r="AS138" s="168">
        <f>AQ138/AR138</f>
        <v>0</v>
      </c>
    </row>
    <row r="139" spans="1:45" x14ac:dyDescent="0.2">
      <c r="A139" s="85"/>
      <c r="B139" s="108"/>
      <c r="C139" s="78" t="s">
        <v>148</v>
      </c>
      <c r="D139" s="171"/>
      <c r="E139" s="170"/>
      <c r="F139" s="12"/>
      <c r="G139" s="12"/>
      <c r="H139" s="25"/>
      <c r="I139" s="12"/>
      <c r="J139" s="12"/>
      <c r="K139" s="12"/>
      <c r="L139" s="12"/>
      <c r="M139" s="170"/>
      <c r="N139" s="12"/>
      <c r="O139" s="12"/>
      <c r="P139" s="12"/>
      <c r="Q139" s="170"/>
      <c r="R139" s="12"/>
      <c r="S139" s="12"/>
      <c r="T139" s="12"/>
      <c r="U139" s="170"/>
      <c r="V139" s="12"/>
      <c r="W139" s="12"/>
      <c r="X139" s="170"/>
      <c r="Y139" s="12"/>
      <c r="Z139" s="12"/>
      <c r="AA139" s="12"/>
      <c r="AB139" s="23"/>
      <c r="AC139" s="23"/>
      <c r="AD139" s="23"/>
      <c r="AE139" s="170"/>
      <c r="AF139" s="170"/>
      <c r="AG139" s="12"/>
      <c r="AH139" s="12"/>
      <c r="AI139" s="12"/>
      <c r="AJ139" s="170"/>
      <c r="AK139" s="12"/>
      <c r="AL139" s="12"/>
      <c r="AM139" s="23"/>
      <c r="AN139" s="23"/>
      <c r="AO139" s="23"/>
      <c r="AP139" s="23"/>
      <c r="AQ139" s="169">
        <f>COUNTA(E139:AP139)</f>
        <v>0</v>
      </c>
      <c r="AR139" s="3">
        <f>34*2</f>
        <v>68</v>
      </c>
      <c r="AS139" s="168">
        <f>AQ139/AR139</f>
        <v>0</v>
      </c>
    </row>
    <row r="140" spans="1:45" x14ac:dyDescent="0.2">
      <c r="A140" s="85"/>
      <c r="B140" s="108"/>
      <c r="C140" s="78" t="s">
        <v>147</v>
      </c>
      <c r="D140" s="171"/>
      <c r="E140" s="170"/>
      <c r="F140" s="12"/>
      <c r="G140" s="12"/>
      <c r="H140" s="25"/>
      <c r="I140" s="12"/>
      <c r="J140" s="12"/>
      <c r="K140" s="12"/>
      <c r="L140" s="12"/>
      <c r="M140" s="170"/>
      <c r="N140" s="12"/>
      <c r="O140" s="12"/>
      <c r="P140" s="12"/>
      <c r="Q140" s="170"/>
      <c r="R140" s="12"/>
      <c r="S140" s="12"/>
      <c r="T140" s="12"/>
      <c r="U140" s="170"/>
      <c r="V140" s="12"/>
      <c r="W140" s="12"/>
      <c r="X140" s="170"/>
      <c r="Y140" s="12"/>
      <c r="Z140" s="12"/>
      <c r="AA140" s="12"/>
      <c r="AB140" s="23"/>
      <c r="AC140" s="23"/>
      <c r="AD140" s="23"/>
      <c r="AE140" s="170"/>
      <c r="AF140" s="170"/>
      <c r="AG140" s="12"/>
      <c r="AH140" s="12"/>
      <c r="AI140" s="12"/>
      <c r="AJ140" s="170"/>
      <c r="AK140" s="12"/>
      <c r="AL140" s="12"/>
      <c r="AM140" s="23"/>
      <c r="AN140" s="23"/>
      <c r="AO140" s="23"/>
      <c r="AP140" s="23"/>
      <c r="AQ140" s="169">
        <f>COUNTA(E140:AP140)</f>
        <v>0</v>
      </c>
      <c r="AR140" s="3">
        <f>34*2</f>
        <v>68</v>
      </c>
      <c r="AS140" s="168">
        <f>AQ140/AR140</f>
        <v>0</v>
      </c>
    </row>
    <row r="141" spans="1:45" ht="12.75" customHeight="1" x14ac:dyDescent="0.2">
      <c r="A141" s="85"/>
      <c r="B141" s="108"/>
      <c r="C141" s="78" t="s">
        <v>146</v>
      </c>
      <c r="D141" s="171"/>
      <c r="E141" s="170"/>
      <c r="F141" s="12"/>
      <c r="G141" s="12"/>
      <c r="H141" s="12"/>
      <c r="I141" s="170"/>
      <c r="J141" s="12"/>
      <c r="K141" s="12"/>
      <c r="L141" s="12"/>
      <c r="M141" s="170"/>
      <c r="N141" s="12"/>
      <c r="O141" s="12"/>
      <c r="P141" s="12"/>
      <c r="Q141" s="170"/>
      <c r="R141" s="12"/>
      <c r="S141" s="12"/>
      <c r="T141" s="12"/>
      <c r="U141" s="170"/>
      <c r="V141" s="12"/>
      <c r="W141" s="12"/>
      <c r="X141" s="170"/>
      <c r="Y141" s="12"/>
      <c r="Z141" s="12"/>
      <c r="AA141" s="12"/>
      <c r="AB141" s="12"/>
      <c r="AC141" s="12"/>
      <c r="AD141" s="170"/>
      <c r="AE141" s="170"/>
      <c r="AF141" s="170"/>
      <c r="AG141" s="170"/>
      <c r="AH141" s="23"/>
      <c r="AI141" s="23"/>
      <c r="AJ141" s="23"/>
      <c r="AK141" s="12"/>
      <c r="AL141" s="12"/>
      <c r="AM141" s="23"/>
      <c r="AN141" s="23"/>
      <c r="AO141" s="23"/>
      <c r="AP141" s="23"/>
      <c r="AQ141" s="169">
        <f>COUNTA(E141:AP141)</f>
        <v>0</v>
      </c>
      <c r="AR141" s="3">
        <f>34*2</f>
        <v>68</v>
      </c>
      <c r="AS141" s="168">
        <f>AQ141/AR141</f>
        <v>0</v>
      </c>
    </row>
    <row r="142" spans="1:45" x14ac:dyDescent="0.2">
      <c r="A142" s="85"/>
      <c r="B142" s="108"/>
      <c r="C142" s="78" t="s">
        <v>145</v>
      </c>
      <c r="D142" s="171"/>
      <c r="E142" s="170"/>
      <c r="F142" s="12"/>
      <c r="G142" s="12"/>
      <c r="H142" s="12"/>
      <c r="I142" s="170"/>
      <c r="J142" s="12"/>
      <c r="K142" s="12"/>
      <c r="L142" s="12"/>
      <c r="M142" s="170"/>
      <c r="N142" s="12"/>
      <c r="O142" s="12"/>
      <c r="P142" s="12"/>
      <c r="Q142" s="170"/>
      <c r="R142" s="12"/>
      <c r="S142" s="12"/>
      <c r="T142" s="12"/>
      <c r="U142" s="170"/>
      <c r="V142" s="12"/>
      <c r="W142" s="12"/>
      <c r="X142" s="170"/>
      <c r="Y142" s="12"/>
      <c r="Z142" s="12"/>
      <c r="AA142" s="12"/>
      <c r="AB142" s="12"/>
      <c r="AC142" s="12"/>
      <c r="AD142" s="170"/>
      <c r="AE142" s="170"/>
      <c r="AF142" s="170"/>
      <c r="AG142" s="170"/>
      <c r="AH142" s="23"/>
      <c r="AI142" s="23"/>
      <c r="AJ142" s="23"/>
      <c r="AK142" s="12"/>
      <c r="AL142" s="12"/>
      <c r="AM142" s="23"/>
      <c r="AN142" s="23"/>
      <c r="AO142" s="23"/>
      <c r="AP142" s="23"/>
      <c r="AQ142" s="169">
        <f>COUNTA(E142:AP142)</f>
        <v>0</v>
      </c>
      <c r="AR142" s="3">
        <f>34*2</f>
        <v>68</v>
      </c>
      <c r="AS142" s="168">
        <f>AQ142/AR142</f>
        <v>0</v>
      </c>
    </row>
    <row r="143" spans="1:45" s="25" customFormat="1" ht="27" customHeight="1" x14ac:dyDescent="0.2">
      <c r="A143" s="41"/>
      <c r="B143" s="42"/>
      <c r="C143" s="42"/>
      <c r="D143" s="42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1"/>
      <c r="AN143" s="41"/>
      <c r="AO143" s="41"/>
      <c r="AP143" s="41"/>
      <c r="AQ143" s="41"/>
      <c r="AR143" s="41"/>
      <c r="AS143" s="41"/>
    </row>
    <row r="144" spans="1:45" s="25" customFormat="1" ht="114" customHeight="1" x14ac:dyDescent="0.2">
      <c r="A144" s="139" t="s">
        <v>144</v>
      </c>
      <c r="B144" s="139"/>
      <c r="C144" s="139"/>
      <c r="D144" s="139"/>
      <c r="E144" s="167" t="s">
        <v>34</v>
      </c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66"/>
      <c r="AJ144" s="166"/>
      <c r="AK144" s="166"/>
      <c r="AL144" s="166"/>
      <c r="AM144" s="166"/>
      <c r="AN144" s="166"/>
      <c r="AO144" s="166"/>
      <c r="AP144" s="165"/>
      <c r="AQ144" s="114" t="s">
        <v>16</v>
      </c>
      <c r="AR144" s="114" t="s">
        <v>18</v>
      </c>
      <c r="AS144" s="138" t="s">
        <v>17</v>
      </c>
    </row>
    <row r="145" spans="1:45" s="2" customFormat="1" x14ac:dyDescent="0.2">
      <c r="A145" s="90" t="s">
        <v>0</v>
      </c>
      <c r="B145" s="92"/>
      <c r="C145" s="160" t="s">
        <v>131</v>
      </c>
      <c r="D145" s="11" t="s">
        <v>14</v>
      </c>
      <c r="E145" s="108" t="s">
        <v>1</v>
      </c>
      <c r="F145" s="108"/>
      <c r="G145" s="108"/>
      <c r="H145" s="108"/>
      <c r="I145" s="108" t="s">
        <v>2</v>
      </c>
      <c r="J145" s="108"/>
      <c r="K145" s="108"/>
      <c r="L145" s="108"/>
      <c r="M145" s="108" t="s">
        <v>3</v>
      </c>
      <c r="N145" s="108"/>
      <c r="O145" s="108"/>
      <c r="P145" s="108"/>
      <c r="Q145" s="108" t="s">
        <v>4</v>
      </c>
      <c r="R145" s="108"/>
      <c r="S145" s="108"/>
      <c r="T145" s="108"/>
      <c r="U145" s="108" t="s">
        <v>5</v>
      </c>
      <c r="V145" s="108"/>
      <c r="W145" s="108"/>
      <c r="X145" s="108" t="s">
        <v>6</v>
      </c>
      <c r="Y145" s="108"/>
      <c r="Z145" s="108"/>
      <c r="AA145" s="108"/>
      <c r="AB145" s="108" t="s">
        <v>7</v>
      </c>
      <c r="AC145" s="108"/>
      <c r="AD145" s="108"/>
      <c r="AE145" s="108" t="s">
        <v>8</v>
      </c>
      <c r="AF145" s="108"/>
      <c r="AG145" s="108"/>
      <c r="AH145" s="108"/>
      <c r="AI145" s="108"/>
      <c r="AJ145" s="108" t="s">
        <v>9</v>
      </c>
      <c r="AK145" s="108"/>
      <c r="AL145" s="108"/>
      <c r="AM145" s="108" t="s">
        <v>10</v>
      </c>
      <c r="AN145" s="108"/>
      <c r="AO145" s="108"/>
      <c r="AP145" s="108"/>
      <c r="AQ145" s="114"/>
      <c r="AR145" s="114"/>
      <c r="AS145" s="138"/>
    </row>
    <row r="146" spans="1:45" s="2" customFormat="1" ht="16.5" customHeight="1" x14ac:dyDescent="0.2">
      <c r="A146" s="93"/>
      <c r="B146" s="95"/>
      <c r="C146" s="158"/>
      <c r="D146" s="11" t="s">
        <v>15</v>
      </c>
      <c r="E146" s="5">
        <v>1</v>
      </c>
      <c r="F146" s="5">
        <v>2</v>
      </c>
      <c r="G146" s="5">
        <v>3</v>
      </c>
      <c r="H146" s="5">
        <v>4</v>
      </c>
      <c r="I146" s="5">
        <v>5</v>
      </c>
      <c r="J146" s="5">
        <v>6</v>
      </c>
      <c r="K146" s="5">
        <v>7</v>
      </c>
      <c r="L146" s="5">
        <v>8</v>
      </c>
      <c r="M146" s="5">
        <v>9</v>
      </c>
      <c r="N146" s="5">
        <v>10</v>
      </c>
      <c r="O146" s="5">
        <v>11</v>
      </c>
      <c r="P146" s="5">
        <v>12</v>
      </c>
      <c r="Q146" s="5">
        <v>13</v>
      </c>
      <c r="R146" s="5">
        <v>14</v>
      </c>
      <c r="S146" s="5">
        <v>15</v>
      </c>
      <c r="T146" s="5">
        <v>16</v>
      </c>
      <c r="U146" s="5">
        <v>17</v>
      </c>
      <c r="V146" s="5">
        <v>18</v>
      </c>
      <c r="W146" s="5">
        <v>19</v>
      </c>
      <c r="X146" s="5">
        <v>20</v>
      </c>
      <c r="Y146" s="5">
        <v>21</v>
      </c>
      <c r="Z146" s="5">
        <v>22</v>
      </c>
      <c r="AA146" s="5">
        <v>23</v>
      </c>
      <c r="AB146" s="5">
        <v>24</v>
      </c>
      <c r="AC146" s="5">
        <v>25</v>
      </c>
      <c r="AD146" s="5">
        <v>26</v>
      </c>
      <c r="AE146" s="5">
        <v>27</v>
      </c>
      <c r="AF146" s="5">
        <v>28</v>
      </c>
      <c r="AG146" s="5">
        <v>29</v>
      </c>
      <c r="AH146" s="5">
        <v>30</v>
      </c>
      <c r="AI146" s="5">
        <v>31</v>
      </c>
      <c r="AJ146" s="5">
        <v>32</v>
      </c>
      <c r="AK146" s="5">
        <v>33</v>
      </c>
      <c r="AL146" s="5">
        <v>34</v>
      </c>
      <c r="AM146" s="5">
        <v>35</v>
      </c>
      <c r="AN146" s="5">
        <v>36</v>
      </c>
      <c r="AO146" s="5">
        <v>37</v>
      </c>
      <c r="AP146" s="5">
        <v>38</v>
      </c>
      <c r="AQ146" s="114"/>
      <c r="AR146" s="114"/>
      <c r="AS146" s="138"/>
    </row>
    <row r="147" spans="1:45" s="6" customFormat="1" ht="11.25" customHeight="1" x14ac:dyDescent="0.2">
      <c r="A147" s="84" t="s">
        <v>19</v>
      </c>
      <c r="B147" s="160" t="s">
        <v>13</v>
      </c>
      <c r="C147" s="78" t="s">
        <v>143</v>
      </c>
      <c r="D147" s="171"/>
      <c r="E147" s="170"/>
      <c r="F147" s="23"/>
      <c r="G147" s="23"/>
      <c r="H147" s="163" t="s">
        <v>109</v>
      </c>
      <c r="I147" s="23"/>
      <c r="J147" s="23"/>
      <c r="K147" s="163" t="s">
        <v>109</v>
      </c>
      <c r="L147" s="23"/>
      <c r="M147" s="23"/>
      <c r="N147" s="23"/>
      <c r="O147" s="23"/>
      <c r="P147" s="23"/>
      <c r="Q147" s="170"/>
      <c r="R147" s="170"/>
      <c r="S147" s="170"/>
      <c r="T147" s="163" t="s">
        <v>109</v>
      </c>
      <c r="U147" s="170"/>
      <c r="V147" s="170"/>
      <c r="W147" s="170"/>
      <c r="X147" s="170"/>
      <c r="Y147" s="170"/>
      <c r="Z147" s="170"/>
      <c r="AA147" s="170"/>
      <c r="AB147" s="170"/>
      <c r="AC147" s="163" t="s">
        <v>109</v>
      </c>
      <c r="AD147" s="170"/>
      <c r="AE147" s="170"/>
      <c r="AF147" s="170"/>
      <c r="AG147" s="170"/>
      <c r="AH147" s="163" t="s">
        <v>109</v>
      </c>
      <c r="AI147" s="170"/>
      <c r="AJ147" s="170"/>
      <c r="AK147" s="163" t="s">
        <v>109</v>
      </c>
      <c r="AL147" s="170"/>
      <c r="AM147" s="23"/>
      <c r="AN147" s="23"/>
      <c r="AO147" s="23"/>
      <c r="AP147" s="23"/>
      <c r="AQ147" s="169">
        <v>6</v>
      </c>
      <c r="AR147" s="3">
        <f>34*5</f>
        <v>170</v>
      </c>
      <c r="AS147" s="168">
        <f>AQ147/AR147</f>
        <v>3.5294117647058823E-2</v>
      </c>
    </row>
    <row r="148" spans="1:45" s="6" customFormat="1" ht="11.25" customHeight="1" x14ac:dyDescent="0.2">
      <c r="A148" s="85"/>
      <c r="B148" s="159"/>
      <c r="C148" s="78" t="s">
        <v>142</v>
      </c>
      <c r="D148" s="171"/>
      <c r="E148" s="170"/>
      <c r="F148" s="23"/>
      <c r="G148" s="23"/>
      <c r="H148" s="163" t="s">
        <v>109</v>
      </c>
      <c r="I148" s="23"/>
      <c r="J148" s="23"/>
      <c r="K148" s="163" t="s">
        <v>109</v>
      </c>
      <c r="L148" s="23"/>
      <c r="M148" s="23"/>
      <c r="N148" s="23"/>
      <c r="O148" s="23"/>
      <c r="P148" s="23"/>
      <c r="Q148" s="170"/>
      <c r="R148" s="170"/>
      <c r="S148" s="170"/>
      <c r="T148" s="163" t="s">
        <v>109</v>
      </c>
      <c r="U148" s="170"/>
      <c r="V148" s="170"/>
      <c r="W148" s="170"/>
      <c r="X148" s="170"/>
      <c r="Y148" s="170"/>
      <c r="Z148" s="170"/>
      <c r="AA148" s="170"/>
      <c r="AB148" s="170"/>
      <c r="AC148" s="163" t="s">
        <v>109</v>
      </c>
      <c r="AD148" s="170"/>
      <c r="AE148" s="170"/>
      <c r="AF148" s="170"/>
      <c r="AG148" s="170"/>
      <c r="AH148" s="163" t="s">
        <v>109</v>
      </c>
      <c r="AI148" s="170"/>
      <c r="AJ148" s="170"/>
      <c r="AK148" s="163" t="s">
        <v>109</v>
      </c>
      <c r="AL148" s="170"/>
      <c r="AM148" s="23"/>
      <c r="AN148" s="23"/>
      <c r="AO148" s="23"/>
      <c r="AP148" s="23"/>
      <c r="AQ148" s="169">
        <f>COUNTA(E148:AP148)</f>
        <v>6</v>
      </c>
      <c r="AR148" s="3">
        <f>34*5</f>
        <v>170</v>
      </c>
      <c r="AS148" s="168">
        <f>AQ148/AR148</f>
        <v>3.5294117647058823E-2</v>
      </c>
    </row>
    <row r="149" spans="1:45" s="6" customFormat="1" ht="11.25" customHeight="1" x14ac:dyDescent="0.2">
      <c r="A149" s="85"/>
      <c r="B149" s="159"/>
      <c r="C149" s="78" t="s">
        <v>141</v>
      </c>
      <c r="D149" s="171"/>
      <c r="E149" s="170"/>
      <c r="F149" s="23"/>
      <c r="G149" s="23"/>
      <c r="H149" s="163" t="s">
        <v>109</v>
      </c>
      <c r="I149" s="23"/>
      <c r="J149" s="23"/>
      <c r="K149" s="163" t="s">
        <v>109</v>
      </c>
      <c r="L149" s="23"/>
      <c r="M149" s="23"/>
      <c r="N149" s="23"/>
      <c r="O149" s="23"/>
      <c r="P149" s="23"/>
      <c r="Q149" s="170"/>
      <c r="R149" s="170"/>
      <c r="S149" s="170"/>
      <c r="T149" s="163" t="s">
        <v>109</v>
      </c>
      <c r="U149" s="170"/>
      <c r="V149" s="170"/>
      <c r="W149" s="170"/>
      <c r="X149" s="170"/>
      <c r="Y149" s="170"/>
      <c r="Z149" s="170"/>
      <c r="AA149" s="170"/>
      <c r="AB149" s="170"/>
      <c r="AC149" s="163" t="s">
        <v>109</v>
      </c>
      <c r="AD149" s="170"/>
      <c r="AE149" s="170"/>
      <c r="AF149" s="170"/>
      <c r="AG149" s="170"/>
      <c r="AH149" s="163" t="s">
        <v>109</v>
      </c>
      <c r="AI149" s="170"/>
      <c r="AJ149" s="170"/>
      <c r="AK149" s="163" t="s">
        <v>109</v>
      </c>
      <c r="AL149" s="170"/>
      <c r="AM149" s="23"/>
      <c r="AN149" s="23"/>
      <c r="AO149" s="23"/>
      <c r="AP149" s="23"/>
      <c r="AQ149" s="169">
        <f>COUNTA(E149:AP149)</f>
        <v>6</v>
      </c>
      <c r="AR149" s="3">
        <f>34*5</f>
        <v>170</v>
      </c>
      <c r="AS149" s="168">
        <f>AQ149/AR149</f>
        <v>3.5294117647058823E-2</v>
      </c>
    </row>
    <row r="150" spans="1:45" s="6" customFormat="1" ht="11.25" customHeight="1" x14ac:dyDescent="0.2">
      <c r="A150" s="85"/>
      <c r="B150" s="159"/>
      <c r="C150" s="78" t="s">
        <v>140</v>
      </c>
      <c r="D150" s="171"/>
      <c r="E150" s="170"/>
      <c r="F150" s="23"/>
      <c r="G150" s="23"/>
      <c r="H150" s="163" t="s">
        <v>109</v>
      </c>
      <c r="I150" s="23"/>
      <c r="J150" s="23"/>
      <c r="K150" s="163" t="s">
        <v>109</v>
      </c>
      <c r="L150" s="23"/>
      <c r="M150" s="23"/>
      <c r="N150" s="23"/>
      <c r="O150" s="23"/>
      <c r="P150" s="23"/>
      <c r="Q150" s="170"/>
      <c r="R150" s="170"/>
      <c r="S150" s="170"/>
      <c r="T150" s="163" t="s">
        <v>109</v>
      </c>
      <c r="U150" s="170"/>
      <c r="V150" s="170"/>
      <c r="W150" s="170"/>
      <c r="X150" s="170"/>
      <c r="Y150" s="170"/>
      <c r="Z150" s="170"/>
      <c r="AA150" s="170"/>
      <c r="AB150" s="170"/>
      <c r="AC150" s="163" t="s">
        <v>109</v>
      </c>
      <c r="AD150" s="170"/>
      <c r="AE150" s="170"/>
      <c r="AF150" s="170"/>
      <c r="AG150" s="170"/>
      <c r="AH150" s="163" t="s">
        <v>109</v>
      </c>
      <c r="AI150" s="170"/>
      <c r="AJ150" s="170"/>
      <c r="AK150" s="163" t="s">
        <v>109</v>
      </c>
      <c r="AL150" s="170"/>
      <c r="AM150" s="23"/>
      <c r="AN150" s="23"/>
      <c r="AO150" s="23"/>
      <c r="AP150" s="23"/>
      <c r="AQ150" s="169">
        <f>COUNTA(E150:AP150)</f>
        <v>6</v>
      </c>
      <c r="AR150" s="3">
        <f>34*5</f>
        <v>170</v>
      </c>
      <c r="AS150" s="168">
        <f>AQ150/AR150</f>
        <v>3.5294117647058823E-2</v>
      </c>
    </row>
    <row r="151" spans="1:45" s="6" customFormat="1" ht="11.25" customHeight="1" x14ac:dyDescent="0.2">
      <c r="A151" s="85"/>
      <c r="B151" s="159"/>
      <c r="C151" s="78" t="s">
        <v>139</v>
      </c>
      <c r="D151" s="171"/>
      <c r="E151" s="170"/>
      <c r="F151" s="23"/>
      <c r="G151" s="23"/>
      <c r="H151" s="163" t="s">
        <v>109</v>
      </c>
      <c r="I151" s="23"/>
      <c r="J151" s="23"/>
      <c r="K151" s="163" t="s">
        <v>109</v>
      </c>
      <c r="L151" s="23"/>
      <c r="M151" s="23"/>
      <c r="N151" s="23"/>
      <c r="O151" s="23"/>
      <c r="P151" s="23"/>
      <c r="Q151" s="170"/>
      <c r="R151" s="170"/>
      <c r="S151" s="170"/>
      <c r="T151" s="163" t="s">
        <v>109</v>
      </c>
      <c r="U151" s="170"/>
      <c r="V151" s="170"/>
      <c r="W151" s="170"/>
      <c r="X151" s="170"/>
      <c r="Y151" s="170"/>
      <c r="Z151" s="170"/>
      <c r="AA151" s="170"/>
      <c r="AB151" s="170"/>
      <c r="AC151" s="163" t="s">
        <v>109</v>
      </c>
      <c r="AD151" s="170"/>
      <c r="AE151" s="170"/>
      <c r="AF151" s="170"/>
      <c r="AG151" s="170"/>
      <c r="AH151" s="163" t="s">
        <v>109</v>
      </c>
      <c r="AI151" s="170"/>
      <c r="AJ151" s="170"/>
      <c r="AK151" s="163" t="s">
        <v>109</v>
      </c>
      <c r="AL151" s="170"/>
      <c r="AM151" s="23"/>
      <c r="AN151" s="23"/>
      <c r="AO151" s="23"/>
      <c r="AP151" s="23"/>
      <c r="AQ151" s="169">
        <f>COUNTA(E151:AP151)</f>
        <v>6</v>
      </c>
      <c r="AR151" s="3">
        <f>34*5</f>
        <v>170</v>
      </c>
      <c r="AS151" s="168">
        <f>AQ151/AR151</f>
        <v>3.5294117647058823E-2</v>
      </c>
    </row>
    <row r="152" spans="1:45" s="6" customFormat="1" ht="11.25" customHeight="1" x14ac:dyDescent="0.2">
      <c r="A152" s="85"/>
      <c r="B152" s="159"/>
      <c r="C152" s="78" t="s">
        <v>138</v>
      </c>
      <c r="D152" s="171"/>
      <c r="E152" s="170"/>
      <c r="F152" s="23"/>
      <c r="G152" s="23"/>
      <c r="H152" s="163" t="s">
        <v>109</v>
      </c>
      <c r="I152" s="23"/>
      <c r="J152" s="23"/>
      <c r="K152" s="163" t="s">
        <v>109</v>
      </c>
      <c r="L152" s="23"/>
      <c r="M152" s="23"/>
      <c r="N152" s="23"/>
      <c r="O152" s="23"/>
      <c r="P152" s="23"/>
      <c r="Q152" s="170"/>
      <c r="R152" s="170"/>
      <c r="S152" s="170"/>
      <c r="T152" s="163" t="s">
        <v>109</v>
      </c>
      <c r="U152" s="170"/>
      <c r="V152" s="170"/>
      <c r="W152" s="170"/>
      <c r="X152" s="170"/>
      <c r="Y152" s="170"/>
      <c r="Z152" s="170"/>
      <c r="AA152" s="170"/>
      <c r="AB152" s="170"/>
      <c r="AC152" s="163" t="s">
        <v>109</v>
      </c>
      <c r="AD152" s="170"/>
      <c r="AE152" s="170"/>
      <c r="AF152" s="170"/>
      <c r="AG152" s="170"/>
      <c r="AH152" s="163" t="s">
        <v>109</v>
      </c>
      <c r="AI152" s="170"/>
      <c r="AJ152" s="170"/>
      <c r="AK152" s="163" t="s">
        <v>109</v>
      </c>
      <c r="AL152" s="170"/>
      <c r="AM152" s="23"/>
      <c r="AN152" s="23"/>
      <c r="AO152" s="23"/>
      <c r="AP152" s="23"/>
      <c r="AQ152" s="169">
        <f>COUNTA(E152:AP152)</f>
        <v>6</v>
      </c>
      <c r="AR152" s="3">
        <f>34*5</f>
        <v>170</v>
      </c>
      <c r="AS152" s="168">
        <f>AQ152/AR152</f>
        <v>3.5294117647058823E-2</v>
      </c>
    </row>
    <row r="153" spans="1:45" s="6" customFormat="1" ht="11.25" customHeight="1" x14ac:dyDescent="0.2">
      <c r="A153" s="85"/>
      <c r="B153" s="159"/>
      <c r="C153" s="78" t="s">
        <v>137</v>
      </c>
      <c r="D153" s="171"/>
      <c r="E153" s="170"/>
      <c r="F153" s="23"/>
      <c r="G153" s="23"/>
      <c r="H153" s="163" t="s">
        <v>109</v>
      </c>
      <c r="I153" s="23"/>
      <c r="J153" s="23"/>
      <c r="K153" s="163" t="s">
        <v>109</v>
      </c>
      <c r="L153" s="23"/>
      <c r="M153" s="23"/>
      <c r="N153" s="23"/>
      <c r="O153" s="23"/>
      <c r="P153" s="23"/>
      <c r="Q153" s="170"/>
      <c r="R153" s="170"/>
      <c r="S153" s="170"/>
      <c r="T153" s="163" t="s">
        <v>109</v>
      </c>
      <c r="U153" s="170"/>
      <c r="V153" s="170"/>
      <c r="W153" s="170"/>
      <c r="X153" s="170"/>
      <c r="Y153" s="170"/>
      <c r="Z153" s="170"/>
      <c r="AA153" s="170"/>
      <c r="AB153" s="170"/>
      <c r="AC153" s="163" t="s">
        <v>109</v>
      </c>
      <c r="AD153" s="170"/>
      <c r="AE153" s="170"/>
      <c r="AF153" s="170"/>
      <c r="AG153" s="170"/>
      <c r="AH153" s="163" t="s">
        <v>109</v>
      </c>
      <c r="AI153" s="170"/>
      <c r="AJ153" s="170"/>
      <c r="AK153" s="163" t="s">
        <v>109</v>
      </c>
      <c r="AL153" s="170"/>
      <c r="AM153" s="23"/>
      <c r="AN153" s="23"/>
      <c r="AO153" s="23"/>
      <c r="AP153" s="23"/>
      <c r="AQ153" s="169">
        <f>COUNTA(E153:AP153)</f>
        <v>6</v>
      </c>
      <c r="AR153" s="3">
        <f>34*5</f>
        <v>170</v>
      </c>
      <c r="AS153" s="168">
        <f>AQ153/AR153</f>
        <v>3.5294117647058823E-2</v>
      </c>
    </row>
    <row r="154" spans="1:45" s="6" customFormat="1" ht="11.25" customHeight="1" x14ac:dyDescent="0.2">
      <c r="A154" s="85"/>
      <c r="B154" s="159"/>
      <c r="C154" s="78" t="s">
        <v>136</v>
      </c>
      <c r="D154" s="171"/>
      <c r="E154" s="170"/>
      <c r="F154" s="23"/>
      <c r="G154" s="23"/>
      <c r="H154" s="163" t="s">
        <v>109</v>
      </c>
      <c r="I154" s="23"/>
      <c r="J154" s="23"/>
      <c r="K154" s="163" t="s">
        <v>109</v>
      </c>
      <c r="L154" s="23"/>
      <c r="M154" s="23"/>
      <c r="N154" s="23"/>
      <c r="O154" s="23"/>
      <c r="P154" s="23"/>
      <c r="Q154" s="170"/>
      <c r="R154" s="170"/>
      <c r="S154" s="170"/>
      <c r="T154" s="163" t="s">
        <v>109</v>
      </c>
      <c r="U154" s="170"/>
      <c r="V154" s="170"/>
      <c r="W154" s="170"/>
      <c r="X154" s="170"/>
      <c r="Y154" s="170"/>
      <c r="Z154" s="170"/>
      <c r="AA154" s="170"/>
      <c r="AB154" s="170"/>
      <c r="AC154" s="163" t="s">
        <v>109</v>
      </c>
      <c r="AD154" s="170"/>
      <c r="AE154" s="170"/>
      <c r="AF154" s="170"/>
      <c r="AG154" s="170"/>
      <c r="AH154" s="163" t="s">
        <v>109</v>
      </c>
      <c r="AI154" s="170"/>
      <c r="AJ154" s="170"/>
      <c r="AK154" s="163" t="s">
        <v>109</v>
      </c>
      <c r="AL154" s="170"/>
      <c r="AM154" s="23"/>
      <c r="AN154" s="23"/>
      <c r="AO154" s="23"/>
      <c r="AP154" s="23"/>
      <c r="AQ154" s="169">
        <f>COUNTA(E154:AP154)</f>
        <v>6</v>
      </c>
      <c r="AR154" s="3">
        <f>34*5</f>
        <v>170</v>
      </c>
      <c r="AS154" s="168">
        <f>AQ154/AR154</f>
        <v>3.5294117647058823E-2</v>
      </c>
    </row>
    <row r="155" spans="1:45" s="6" customFormat="1" ht="11.25" customHeight="1" x14ac:dyDescent="0.2">
      <c r="A155" s="85"/>
      <c r="B155" s="159"/>
      <c r="C155" s="78" t="s">
        <v>135</v>
      </c>
      <c r="D155" s="171"/>
      <c r="E155" s="170"/>
      <c r="F155" s="23"/>
      <c r="G155" s="23"/>
      <c r="H155" s="163" t="s">
        <v>109</v>
      </c>
      <c r="I155" s="23"/>
      <c r="J155" s="23"/>
      <c r="K155" s="163" t="s">
        <v>109</v>
      </c>
      <c r="L155" s="23"/>
      <c r="M155" s="23"/>
      <c r="N155" s="23"/>
      <c r="O155" s="23"/>
      <c r="P155" s="23"/>
      <c r="Q155" s="170"/>
      <c r="R155" s="170"/>
      <c r="S155" s="170"/>
      <c r="T155" s="163" t="s">
        <v>109</v>
      </c>
      <c r="U155" s="170"/>
      <c r="V155" s="170"/>
      <c r="W155" s="170"/>
      <c r="X155" s="170"/>
      <c r="Y155" s="170"/>
      <c r="Z155" s="170"/>
      <c r="AA155" s="170"/>
      <c r="AB155" s="170"/>
      <c r="AC155" s="163" t="s">
        <v>109</v>
      </c>
      <c r="AD155" s="170"/>
      <c r="AE155" s="170"/>
      <c r="AF155" s="170"/>
      <c r="AG155" s="170"/>
      <c r="AH155" s="163" t="s">
        <v>109</v>
      </c>
      <c r="AI155" s="170"/>
      <c r="AJ155" s="170"/>
      <c r="AK155" s="163" t="s">
        <v>109</v>
      </c>
      <c r="AL155" s="170"/>
      <c r="AM155" s="23"/>
      <c r="AN155" s="23"/>
      <c r="AO155" s="23"/>
      <c r="AP155" s="23"/>
      <c r="AQ155" s="169">
        <f>COUNTA(E155:AP155)</f>
        <v>6</v>
      </c>
      <c r="AR155" s="3">
        <f>34*5</f>
        <v>170</v>
      </c>
      <c r="AS155" s="168">
        <f>AQ155/AR155</f>
        <v>3.5294117647058823E-2</v>
      </c>
    </row>
    <row r="156" spans="1:45" s="6" customFormat="1" ht="11.25" customHeight="1" x14ac:dyDescent="0.2">
      <c r="A156" s="85"/>
      <c r="B156" s="159"/>
      <c r="C156" s="78" t="s">
        <v>134</v>
      </c>
      <c r="D156" s="171"/>
      <c r="E156" s="170"/>
      <c r="F156" s="23"/>
      <c r="G156" s="23"/>
      <c r="H156" s="163" t="s">
        <v>109</v>
      </c>
      <c r="I156" s="23"/>
      <c r="J156" s="23"/>
      <c r="K156" s="163" t="s">
        <v>109</v>
      </c>
      <c r="L156" s="23"/>
      <c r="M156" s="23"/>
      <c r="N156" s="23"/>
      <c r="O156" s="23"/>
      <c r="P156" s="23"/>
      <c r="Q156" s="170"/>
      <c r="R156" s="170"/>
      <c r="S156" s="170"/>
      <c r="T156" s="163" t="s">
        <v>109</v>
      </c>
      <c r="U156" s="170"/>
      <c r="V156" s="170"/>
      <c r="W156" s="170"/>
      <c r="X156" s="170"/>
      <c r="Y156" s="170"/>
      <c r="Z156" s="170"/>
      <c r="AA156" s="170"/>
      <c r="AB156" s="170"/>
      <c r="AC156" s="163" t="s">
        <v>109</v>
      </c>
      <c r="AD156" s="170"/>
      <c r="AE156" s="170"/>
      <c r="AF156" s="170"/>
      <c r="AG156" s="170"/>
      <c r="AH156" s="163" t="s">
        <v>109</v>
      </c>
      <c r="AI156" s="170"/>
      <c r="AJ156" s="170"/>
      <c r="AK156" s="163" t="s">
        <v>109</v>
      </c>
      <c r="AL156" s="170"/>
      <c r="AM156" s="23"/>
      <c r="AN156" s="23"/>
      <c r="AO156" s="23"/>
      <c r="AP156" s="23"/>
      <c r="AQ156" s="169">
        <f>COUNTA(E156:AP156)</f>
        <v>6</v>
      </c>
      <c r="AR156" s="3">
        <f>34*5</f>
        <v>170</v>
      </c>
      <c r="AS156" s="168">
        <f>AQ156/AR156</f>
        <v>3.5294117647058823E-2</v>
      </c>
    </row>
    <row r="157" spans="1:45" s="6" customFormat="1" ht="11.25" customHeight="1" x14ac:dyDescent="0.2">
      <c r="A157" s="85"/>
      <c r="B157" s="159"/>
      <c r="C157" s="78" t="s">
        <v>133</v>
      </c>
      <c r="D157" s="171"/>
      <c r="E157" s="170"/>
      <c r="F157" s="23"/>
      <c r="G157" s="23"/>
      <c r="H157" s="163" t="s">
        <v>109</v>
      </c>
      <c r="I157" s="23"/>
      <c r="J157" s="23"/>
      <c r="K157" s="163" t="s">
        <v>109</v>
      </c>
      <c r="L157" s="23"/>
      <c r="M157" s="23"/>
      <c r="N157" s="23"/>
      <c r="O157" s="23"/>
      <c r="P157" s="23"/>
      <c r="Q157" s="170"/>
      <c r="R157" s="170"/>
      <c r="S157" s="170"/>
      <c r="T157" s="163" t="s">
        <v>109</v>
      </c>
      <c r="U157" s="170"/>
      <c r="V157" s="170"/>
      <c r="W157" s="170"/>
      <c r="X157" s="170"/>
      <c r="Y157" s="170"/>
      <c r="Z157" s="170"/>
      <c r="AA157" s="170"/>
      <c r="AB157" s="170"/>
      <c r="AC157" s="163" t="s">
        <v>109</v>
      </c>
      <c r="AD157" s="170"/>
      <c r="AE157" s="170"/>
      <c r="AF157" s="170"/>
      <c r="AG157" s="170"/>
      <c r="AH157" s="163" t="s">
        <v>109</v>
      </c>
      <c r="AI157" s="170"/>
      <c r="AJ157" s="170"/>
      <c r="AK157" s="163" t="s">
        <v>109</v>
      </c>
      <c r="AL157" s="170"/>
      <c r="AM157" s="23"/>
      <c r="AN157" s="23"/>
      <c r="AO157" s="23"/>
      <c r="AP157" s="23"/>
      <c r="AQ157" s="169">
        <f>COUNTA(E157:AP157)</f>
        <v>6</v>
      </c>
      <c r="AR157" s="3">
        <f>34*5</f>
        <v>170</v>
      </c>
      <c r="AS157" s="168">
        <f>AQ157/AR157</f>
        <v>3.5294117647058823E-2</v>
      </c>
    </row>
    <row r="158" spans="1:45" s="6" customFormat="1" ht="15" customHeight="1" x14ac:dyDescent="0.2">
      <c r="A158" s="85"/>
      <c r="B158" s="160" t="s">
        <v>11</v>
      </c>
      <c r="C158" s="78" t="s">
        <v>143</v>
      </c>
      <c r="D158" s="171"/>
      <c r="E158" s="170"/>
      <c r="F158" s="23"/>
      <c r="G158" s="23"/>
      <c r="H158" s="163" t="s">
        <v>109</v>
      </c>
      <c r="I158" s="23"/>
      <c r="J158" s="23"/>
      <c r="K158" s="163" t="s">
        <v>109</v>
      </c>
      <c r="L158" s="23"/>
      <c r="M158" s="23"/>
      <c r="N158" s="23"/>
      <c r="O158" s="23"/>
      <c r="P158" s="23"/>
      <c r="Q158" s="170"/>
      <c r="R158" s="12"/>
      <c r="S158" s="12"/>
      <c r="T158" s="163" t="s">
        <v>109</v>
      </c>
      <c r="U158" s="170"/>
      <c r="V158" s="12"/>
      <c r="W158" s="12"/>
      <c r="X158" s="170"/>
      <c r="Y158" s="12"/>
      <c r="Z158" s="12"/>
      <c r="AA158" s="12"/>
      <c r="AB158" s="170"/>
      <c r="AC158" s="163" t="s">
        <v>109</v>
      </c>
      <c r="AD158" s="12"/>
      <c r="AE158" s="170"/>
      <c r="AF158" s="170"/>
      <c r="AG158" s="12"/>
      <c r="AH158" s="163" t="s">
        <v>109</v>
      </c>
      <c r="AI158" s="12"/>
      <c r="AJ158" s="170"/>
      <c r="AK158" s="163" t="s">
        <v>109</v>
      </c>
      <c r="AL158" s="12"/>
      <c r="AM158" s="23"/>
      <c r="AN158" s="23"/>
      <c r="AO158" s="23"/>
      <c r="AP158" s="23"/>
      <c r="AQ158" s="169">
        <f>COUNTA(E158:AP158)</f>
        <v>6</v>
      </c>
      <c r="AR158" s="3">
        <f>34*4</f>
        <v>136</v>
      </c>
      <c r="AS158" s="168">
        <f>AQ158/AR158</f>
        <v>4.4117647058823532E-2</v>
      </c>
    </row>
    <row r="159" spans="1:45" s="6" customFormat="1" ht="15" customHeight="1" x14ac:dyDescent="0.2">
      <c r="A159" s="85"/>
      <c r="B159" s="159"/>
      <c r="C159" s="78" t="s">
        <v>142</v>
      </c>
      <c r="D159" s="171"/>
      <c r="E159" s="170"/>
      <c r="F159" s="23"/>
      <c r="G159" s="23"/>
      <c r="H159" s="163" t="s">
        <v>109</v>
      </c>
      <c r="I159" s="23"/>
      <c r="J159" s="23"/>
      <c r="K159" s="163" t="s">
        <v>109</v>
      </c>
      <c r="L159" s="23"/>
      <c r="M159" s="23"/>
      <c r="N159" s="23"/>
      <c r="O159" s="23"/>
      <c r="P159" s="23"/>
      <c r="Q159" s="170"/>
      <c r="R159" s="12"/>
      <c r="S159" s="12"/>
      <c r="T159" s="163" t="s">
        <v>109</v>
      </c>
      <c r="U159" s="170"/>
      <c r="V159" s="12"/>
      <c r="W159" s="12"/>
      <c r="X159" s="170"/>
      <c r="Y159" s="12"/>
      <c r="Z159" s="12"/>
      <c r="AA159" s="12"/>
      <c r="AB159" s="170"/>
      <c r="AC159" s="163" t="s">
        <v>109</v>
      </c>
      <c r="AD159" s="12"/>
      <c r="AE159" s="170"/>
      <c r="AF159" s="170"/>
      <c r="AG159" s="12"/>
      <c r="AH159" s="163" t="s">
        <v>109</v>
      </c>
      <c r="AI159" s="12"/>
      <c r="AJ159" s="170"/>
      <c r="AK159" s="163" t="s">
        <v>109</v>
      </c>
      <c r="AL159" s="12"/>
      <c r="AM159" s="23"/>
      <c r="AN159" s="23"/>
      <c r="AO159" s="23"/>
      <c r="AP159" s="23"/>
      <c r="AQ159" s="169">
        <v>6</v>
      </c>
      <c r="AR159" s="3">
        <f>34*4</f>
        <v>136</v>
      </c>
      <c r="AS159" s="168">
        <f>AQ159/AR159</f>
        <v>4.4117647058823532E-2</v>
      </c>
    </row>
    <row r="160" spans="1:45" s="6" customFormat="1" ht="15" customHeight="1" x14ac:dyDescent="0.2">
      <c r="A160" s="85"/>
      <c r="B160" s="159"/>
      <c r="C160" s="78" t="s">
        <v>141</v>
      </c>
      <c r="D160" s="171"/>
      <c r="E160" s="170"/>
      <c r="F160" s="23"/>
      <c r="G160" s="23"/>
      <c r="H160" s="163" t="s">
        <v>109</v>
      </c>
      <c r="I160" s="23"/>
      <c r="J160" s="23"/>
      <c r="K160" s="163" t="s">
        <v>109</v>
      </c>
      <c r="L160" s="23"/>
      <c r="M160" s="23"/>
      <c r="N160" s="23"/>
      <c r="O160" s="23"/>
      <c r="P160" s="23"/>
      <c r="Q160" s="170"/>
      <c r="R160" s="12"/>
      <c r="S160" s="12"/>
      <c r="T160" s="163" t="s">
        <v>109</v>
      </c>
      <c r="U160" s="170"/>
      <c r="V160" s="12"/>
      <c r="W160" s="12"/>
      <c r="X160" s="170"/>
      <c r="Y160" s="12"/>
      <c r="Z160" s="12"/>
      <c r="AA160" s="12"/>
      <c r="AB160" s="170"/>
      <c r="AC160" s="163" t="s">
        <v>109</v>
      </c>
      <c r="AD160" s="12"/>
      <c r="AE160" s="170"/>
      <c r="AF160" s="170"/>
      <c r="AG160" s="12"/>
      <c r="AH160" s="163" t="s">
        <v>109</v>
      </c>
      <c r="AI160" s="12"/>
      <c r="AJ160" s="170"/>
      <c r="AK160" s="163" t="s">
        <v>109</v>
      </c>
      <c r="AL160" s="12"/>
      <c r="AM160" s="23"/>
      <c r="AN160" s="23"/>
      <c r="AO160" s="23"/>
      <c r="AP160" s="23"/>
      <c r="AQ160" s="169">
        <v>6</v>
      </c>
      <c r="AR160" s="3">
        <f>34*4</f>
        <v>136</v>
      </c>
      <c r="AS160" s="168">
        <f>AQ160/AR160</f>
        <v>4.4117647058823532E-2</v>
      </c>
    </row>
    <row r="161" spans="1:45" s="6" customFormat="1" ht="15" customHeight="1" x14ac:dyDescent="0.2">
      <c r="A161" s="85"/>
      <c r="B161" s="159"/>
      <c r="C161" s="78" t="s">
        <v>140</v>
      </c>
      <c r="D161" s="171"/>
      <c r="E161" s="170"/>
      <c r="F161" s="23"/>
      <c r="G161" s="23"/>
      <c r="H161" s="163" t="s">
        <v>109</v>
      </c>
      <c r="I161" s="23"/>
      <c r="J161" s="23"/>
      <c r="K161" s="163" t="s">
        <v>109</v>
      </c>
      <c r="L161" s="23"/>
      <c r="M161" s="23"/>
      <c r="N161" s="23"/>
      <c r="O161" s="23"/>
      <c r="P161" s="23"/>
      <c r="Q161" s="170"/>
      <c r="R161" s="12"/>
      <c r="S161" s="12"/>
      <c r="T161" s="163" t="s">
        <v>109</v>
      </c>
      <c r="U161" s="170"/>
      <c r="V161" s="12"/>
      <c r="W161" s="12"/>
      <c r="X161" s="170"/>
      <c r="Y161" s="12"/>
      <c r="Z161" s="12"/>
      <c r="AA161" s="12"/>
      <c r="AB161" s="170"/>
      <c r="AC161" s="163" t="s">
        <v>109</v>
      </c>
      <c r="AD161" s="12"/>
      <c r="AE161" s="170"/>
      <c r="AF161" s="170"/>
      <c r="AG161" s="12"/>
      <c r="AH161" s="163" t="s">
        <v>109</v>
      </c>
      <c r="AI161" s="12"/>
      <c r="AJ161" s="170"/>
      <c r="AK161" s="163" t="s">
        <v>109</v>
      </c>
      <c r="AL161" s="12"/>
      <c r="AM161" s="23"/>
      <c r="AN161" s="23"/>
      <c r="AO161" s="23"/>
      <c r="AP161" s="23"/>
      <c r="AQ161" s="169">
        <v>6</v>
      </c>
      <c r="AR161" s="3">
        <f>34*4</f>
        <v>136</v>
      </c>
      <c r="AS161" s="168">
        <f>AQ161/AR161</f>
        <v>4.4117647058823532E-2</v>
      </c>
    </row>
    <row r="162" spans="1:45" s="6" customFormat="1" ht="15" customHeight="1" x14ac:dyDescent="0.2">
      <c r="A162" s="85"/>
      <c r="B162" s="159"/>
      <c r="C162" s="78" t="s">
        <v>139</v>
      </c>
      <c r="D162" s="171"/>
      <c r="E162" s="170"/>
      <c r="F162" s="23"/>
      <c r="G162" s="23"/>
      <c r="H162" s="163" t="s">
        <v>109</v>
      </c>
      <c r="I162" s="23"/>
      <c r="J162" s="23"/>
      <c r="K162" s="163" t="s">
        <v>109</v>
      </c>
      <c r="L162" s="23"/>
      <c r="M162" s="23"/>
      <c r="N162" s="23"/>
      <c r="O162" s="23"/>
      <c r="P162" s="23"/>
      <c r="Q162" s="170"/>
      <c r="R162" s="12"/>
      <c r="S162" s="12"/>
      <c r="T162" s="163" t="s">
        <v>109</v>
      </c>
      <c r="U162" s="170"/>
      <c r="V162" s="12"/>
      <c r="W162" s="12"/>
      <c r="X162" s="170"/>
      <c r="Y162" s="12"/>
      <c r="Z162" s="12"/>
      <c r="AA162" s="12"/>
      <c r="AB162" s="170"/>
      <c r="AC162" s="163" t="s">
        <v>109</v>
      </c>
      <c r="AD162" s="12"/>
      <c r="AE162" s="170"/>
      <c r="AF162" s="170"/>
      <c r="AG162" s="12"/>
      <c r="AH162" s="163" t="s">
        <v>109</v>
      </c>
      <c r="AI162" s="12"/>
      <c r="AJ162" s="170"/>
      <c r="AK162" s="163" t="s">
        <v>109</v>
      </c>
      <c r="AL162" s="12"/>
      <c r="AM162" s="23"/>
      <c r="AN162" s="23"/>
      <c r="AO162" s="23"/>
      <c r="AP162" s="23"/>
      <c r="AQ162" s="169">
        <v>6</v>
      </c>
      <c r="AR162" s="3">
        <f>34*4</f>
        <v>136</v>
      </c>
      <c r="AS162" s="168">
        <f>AQ162/AR162</f>
        <v>4.4117647058823532E-2</v>
      </c>
    </row>
    <row r="163" spans="1:45" s="6" customFormat="1" ht="15" customHeight="1" x14ac:dyDescent="0.2">
      <c r="A163" s="85"/>
      <c r="B163" s="159"/>
      <c r="C163" s="78" t="s">
        <v>138</v>
      </c>
      <c r="D163" s="171"/>
      <c r="E163" s="170"/>
      <c r="F163" s="23"/>
      <c r="G163" s="23"/>
      <c r="H163" s="163" t="s">
        <v>109</v>
      </c>
      <c r="I163" s="23"/>
      <c r="J163" s="23"/>
      <c r="K163" s="163" t="s">
        <v>109</v>
      </c>
      <c r="L163" s="23"/>
      <c r="M163" s="23"/>
      <c r="N163" s="23"/>
      <c r="O163" s="23"/>
      <c r="P163" s="23"/>
      <c r="Q163" s="170"/>
      <c r="R163" s="12"/>
      <c r="S163" s="12"/>
      <c r="T163" s="163" t="s">
        <v>109</v>
      </c>
      <c r="U163" s="170"/>
      <c r="V163" s="12"/>
      <c r="W163" s="12"/>
      <c r="X163" s="170"/>
      <c r="Y163" s="12"/>
      <c r="Z163" s="12"/>
      <c r="AA163" s="12"/>
      <c r="AB163" s="170"/>
      <c r="AC163" s="163" t="s">
        <v>109</v>
      </c>
      <c r="AD163" s="12"/>
      <c r="AE163" s="170"/>
      <c r="AF163" s="170"/>
      <c r="AG163" s="12"/>
      <c r="AH163" s="163" t="s">
        <v>109</v>
      </c>
      <c r="AI163" s="12"/>
      <c r="AJ163" s="170"/>
      <c r="AK163" s="163" t="s">
        <v>109</v>
      </c>
      <c r="AL163" s="12"/>
      <c r="AM163" s="23"/>
      <c r="AN163" s="23"/>
      <c r="AO163" s="23"/>
      <c r="AP163" s="23"/>
      <c r="AQ163" s="169">
        <v>6</v>
      </c>
      <c r="AR163" s="3">
        <f>34*4</f>
        <v>136</v>
      </c>
      <c r="AS163" s="168">
        <f>AQ163/AR163</f>
        <v>4.4117647058823532E-2</v>
      </c>
    </row>
    <row r="164" spans="1:45" s="6" customFormat="1" ht="15" customHeight="1" x14ac:dyDescent="0.2">
      <c r="A164" s="85"/>
      <c r="B164" s="159"/>
      <c r="C164" s="78" t="s">
        <v>137</v>
      </c>
      <c r="D164" s="171"/>
      <c r="E164" s="170"/>
      <c r="F164" s="23"/>
      <c r="G164" s="23"/>
      <c r="H164" s="163" t="s">
        <v>109</v>
      </c>
      <c r="I164" s="23"/>
      <c r="J164" s="23"/>
      <c r="K164" s="163" t="s">
        <v>109</v>
      </c>
      <c r="L164" s="23"/>
      <c r="M164" s="23"/>
      <c r="N164" s="23"/>
      <c r="O164" s="23"/>
      <c r="P164" s="23"/>
      <c r="Q164" s="170"/>
      <c r="R164" s="12"/>
      <c r="S164" s="12"/>
      <c r="T164" s="163" t="s">
        <v>109</v>
      </c>
      <c r="U164" s="170"/>
      <c r="V164" s="12"/>
      <c r="W164" s="12"/>
      <c r="X164" s="170"/>
      <c r="Y164" s="12"/>
      <c r="Z164" s="12"/>
      <c r="AA164" s="12"/>
      <c r="AB164" s="170"/>
      <c r="AC164" s="163" t="s">
        <v>109</v>
      </c>
      <c r="AD164" s="12"/>
      <c r="AE164" s="170"/>
      <c r="AF164" s="170"/>
      <c r="AG164" s="12"/>
      <c r="AH164" s="163" t="s">
        <v>109</v>
      </c>
      <c r="AI164" s="12"/>
      <c r="AJ164" s="170"/>
      <c r="AK164" s="163" t="s">
        <v>109</v>
      </c>
      <c r="AL164" s="12"/>
      <c r="AM164" s="23"/>
      <c r="AN164" s="23"/>
      <c r="AO164" s="23"/>
      <c r="AP164" s="23"/>
      <c r="AQ164" s="169">
        <v>6</v>
      </c>
      <c r="AR164" s="3">
        <f>34*4</f>
        <v>136</v>
      </c>
      <c r="AS164" s="168">
        <f>AQ164/AR164</f>
        <v>4.4117647058823532E-2</v>
      </c>
    </row>
    <row r="165" spans="1:45" s="6" customFormat="1" ht="15" customHeight="1" x14ac:dyDescent="0.2">
      <c r="A165" s="85"/>
      <c r="B165" s="159"/>
      <c r="C165" s="78" t="s">
        <v>136</v>
      </c>
      <c r="D165" s="171"/>
      <c r="E165" s="170"/>
      <c r="F165" s="23"/>
      <c r="G165" s="23"/>
      <c r="H165" s="163" t="s">
        <v>109</v>
      </c>
      <c r="I165" s="23"/>
      <c r="J165" s="23"/>
      <c r="K165" s="163" t="s">
        <v>109</v>
      </c>
      <c r="L165" s="23"/>
      <c r="M165" s="23"/>
      <c r="N165" s="23"/>
      <c r="O165" s="23"/>
      <c r="P165" s="23"/>
      <c r="Q165" s="170"/>
      <c r="R165" s="12"/>
      <c r="S165" s="12"/>
      <c r="T165" s="163" t="s">
        <v>109</v>
      </c>
      <c r="U165" s="170"/>
      <c r="V165" s="12"/>
      <c r="W165" s="12"/>
      <c r="X165" s="170"/>
      <c r="Y165" s="12"/>
      <c r="Z165" s="12"/>
      <c r="AA165" s="12"/>
      <c r="AB165" s="170"/>
      <c r="AC165" s="163" t="s">
        <v>109</v>
      </c>
      <c r="AD165" s="12"/>
      <c r="AE165" s="170"/>
      <c r="AF165" s="170"/>
      <c r="AG165" s="12"/>
      <c r="AH165" s="163" t="s">
        <v>109</v>
      </c>
      <c r="AI165" s="12"/>
      <c r="AJ165" s="170"/>
      <c r="AK165" s="163" t="s">
        <v>109</v>
      </c>
      <c r="AL165" s="12"/>
      <c r="AM165" s="23"/>
      <c r="AN165" s="23"/>
      <c r="AO165" s="23"/>
      <c r="AP165" s="23"/>
      <c r="AQ165" s="169">
        <v>6</v>
      </c>
      <c r="AR165" s="3">
        <f>34*4</f>
        <v>136</v>
      </c>
      <c r="AS165" s="168">
        <f>AQ165/AR165</f>
        <v>4.4117647058823532E-2</v>
      </c>
    </row>
    <row r="166" spans="1:45" s="6" customFormat="1" ht="15" customHeight="1" x14ac:dyDescent="0.2">
      <c r="A166" s="85"/>
      <c r="B166" s="159"/>
      <c r="C166" s="78" t="s">
        <v>135</v>
      </c>
      <c r="D166" s="171"/>
      <c r="E166" s="170"/>
      <c r="F166" s="23"/>
      <c r="G166" s="23"/>
      <c r="H166" s="163" t="s">
        <v>109</v>
      </c>
      <c r="I166" s="23"/>
      <c r="J166" s="23"/>
      <c r="K166" s="163" t="s">
        <v>109</v>
      </c>
      <c r="L166" s="23"/>
      <c r="M166" s="23"/>
      <c r="N166" s="23"/>
      <c r="O166" s="23"/>
      <c r="P166" s="23"/>
      <c r="Q166" s="170"/>
      <c r="R166" s="12"/>
      <c r="S166" s="12"/>
      <c r="T166" s="163" t="s">
        <v>109</v>
      </c>
      <c r="U166" s="170"/>
      <c r="V166" s="12"/>
      <c r="W166" s="12"/>
      <c r="X166" s="170"/>
      <c r="Y166" s="12"/>
      <c r="Z166" s="12"/>
      <c r="AA166" s="12"/>
      <c r="AB166" s="170"/>
      <c r="AC166" s="163" t="s">
        <v>109</v>
      </c>
      <c r="AD166" s="12"/>
      <c r="AE166" s="170"/>
      <c r="AF166" s="170"/>
      <c r="AG166" s="12"/>
      <c r="AH166" s="163" t="s">
        <v>109</v>
      </c>
      <c r="AI166" s="12"/>
      <c r="AJ166" s="170"/>
      <c r="AK166" s="163" t="s">
        <v>109</v>
      </c>
      <c r="AL166" s="12"/>
      <c r="AM166" s="23"/>
      <c r="AN166" s="23"/>
      <c r="AO166" s="23"/>
      <c r="AP166" s="23"/>
      <c r="AQ166" s="169">
        <v>6</v>
      </c>
      <c r="AR166" s="3">
        <f>34*4</f>
        <v>136</v>
      </c>
      <c r="AS166" s="168">
        <f>AQ166/AR166</f>
        <v>4.4117647058823532E-2</v>
      </c>
    </row>
    <row r="167" spans="1:45" s="6" customFormat="1" ht="15" customHeight="1" x14ac:dyDescent="0.2">
      <c r="A167" s="85"/>
      <c r="B167" s="159"/>
      <c r="C167" s="78" t="s">
        <v>134</v>
      </c>
      <c r="D167" s="171"/>
      <c r="E167" s="170"/>
      <c r="F167" s="12"/>
      <c r="G167" s="12"/>
      <c r="H167" s="163" t="s">
        <v>109</v>
      </c>
      <c r="I167" s="12"/>
      <c r="J167" s="12"/>
      <c r="K167" s="163" t="s">
        <v>109</v>
      </c>
      <c r="L167" s="12"/>
      <c r="M167" s="170"/>
      <c r="N167" s="12"/>
      <c r="O167" s="12"/>
      <c r="P167" s="12"/>
      <c r="Q167" s="170"/>
      <c r="R167" s="12"/>
      <c r="S167" s="12"/>
      <c r="T167" s="163" t="s">
        <v>109</v>
      </c>
      <c r="U167" s="170"/>
      <c r="V167" s="12"/>
      <c r="W167" s="12"/>
      <c r="X167" s="170"/>
      <c r="Y167" s="12"/>
      <c r="Z167" s="12"/>
      <c r="AA167" s="12"/>
      <c r="AB167" s="23"/>
      <c r="AC167" s="163" t="s">
        <v>109</v>
      </c>
      <c r="AD167" s="23"/>
      <c r="AE167" s="170"/>
      <c r="AF167" s="170"/>
      <c r="AG167" s="12"/>
      <c r="AH167" s="163" t="s">
        <v>109</v>
      </c>
      <c r="AI167" s="12"/>
      <c r="AJ167" s="170"/>
      <c r="AK167" s="163" t="s">
        <v>109</v>
      </c>
      <c r="AL167" s="12"/>
      <c r="AM167" s="23"/>
      <c r="AN167" s="23"/>
      <c r="AO167" s="23"/>
      <c r="AP167" s="23"/>
      <c r="AQ167" s="169">
        <v>6</v>
      </c>
      <c r="AR167" s="3">
        <f>34*4</f>
        <v>136</v>
      </c>
      <c r="AS167" s="168">
        <f>AQ167/AR167</f>
        <v>4.4117647058823532E-2</v>
      </c>
    </row>
    <row r="168" spans="1:45" s="6" customFormat="1" ht="15" customHeight="1" x14ac:dyDescent="0.2">
      <c r="A168" s="85"/>
      <c r="B168" s="158"/>
      <c r="C168" s="78" t="s">
        <v>133</v>
      </c>
      <c r="D168" s="171"/>
      <c r="E168" s="170"/>
      <c r="F168" s="170"/>
      <c r="G168" s="12"/>
      <c r="H168" s="163" t="s">
        <v>109</v>
      </c>
      <c r="I168" s="170"/>
      <c r="J168" s="25"/>
      <c r="K168" s="163" t="s">
        <v>109</v>
      </c>
      <c r="L168" s="170"/>
      <c r="M168" s="170"/>
      <c r="N168" s="170"/>
      <c r="O168" s="170"/>
      <c r="P168" s="170"/>
      <c r="Q168" s="170"/>
      <c r="R168" s="12"/>
      <c r="S168" s="12"/>
      <c r="T168" s="163" t="s">
        <v>109</v>
      </c>
      <c r="U168" s="170"/>
      <c r="V168" s="12"/>
      <c r="W168" s="12"/>
      <c r="X168" s="170"/>
      <c r="Y168" s="12"/>
      <c r="Z168" s="12"/>
      <c r="AA168" s="12"/>
      <c r="AB168" s="12"/>
      <c r="AC168" s="163" t="s">
        <v>109</v>
      </c>
      <c r="AD168" s="170"/>
      <c r="AE168" s="170"/>
      <c r="AF168" s="170"/>
      <c r="AG168" s="170"/>
      <c r="AH168" s="163" t="s">
        <v>109</v>
      </c>
      <c r="AI168" s="23"/>
      <c r="AJ168" s="23"/>
      <c r="AK168" s="163" t="s">
        <v>109</v>
      </c>
      <c r="AL168" s="12"/>
      <c r="AM168" s="23"/>
      <c r="AN168" s="23"/>
      <c r="AO168" s="23"/>
      <c r="AP168" s="23"/>
      <c r="AQ168" s="169">
        <f>COUNTA(E168:AP168)</f>
        <v>6</v>
      </c>
      <c r="AR168" s="3">
        <f>34*4</f>
        <v>136</v>
      </c>
      <c r="AS168" s="168">
        <f>AQ168/AR168</f>
        <v>4.4117647058823532E-2</v>
      </c>
    </row>
    <row r="169" spans="1:45" s="6" customFormat="1" x14ac:dyDescent="0.2">
      <c r="A169" s="85"/>
      <c r="B169" s="160" t="s">
        <v>130</v>
      </c>
      <c r="C169" s="78" t="s">
        <v>143</v>
      </c>
      <c r="D169" s="171"/>
      <c r="E169" s="170"/>
      <c r="F169" s="170"/>
      <c r="G169" s="170"/>
      <c r="H169" s="182"/>
      <c r="I169" s="25"/>
      <c r="J169" s="180" t="s">
        <v>128</v>
      </c>
      <c r="K169" s="170"/>
      <c r="L169" s="170"/>
      <c r="M169" s="170"/>
      <c r="N169" s="170"/>
      <c r="O169" s="170"/>
      <c r="P169" s="170"/>
      <c r="Q169" s="170"/>
      <c r="R169" s="12"/>
      <c r="S169" s="180" t="s">
        <v>128</v>
      </c>
      <c r="T169" s="12"/>
      <c r="U169" s="170"/>
      <c r="V169" s="12"/>
      <c r="W169" s="12"/>
      <c r="X169" s="170"/>
      <c r="Y169" s="12"/>
      <c r="Z169" s="12"/>
      <c r="AA169" s="12"/>
      <c r="AB169" s="180" t="s">
        <v>128</v>
      </c>
      <c r="AC169" s="12"/>
      <c r="AD169" s="170"/>
      <c r="AE169" s="170"/>
      <c r="AF169" s="170"/>
      <c r="AH169" s="23"/>
      <c r="AI169" s="180" t="s">
        <v>128</v>
      </c>
      <c r="AJ169" s="23"/>
      <c r="AK169" s="12"/>
      <c r="AL169" s="12"/>
      <c r="AM169" s="23"/>
      <c r="AN169" s="23"/>
      <c r="AO169" s="23"/>
      <c r="AP169" s="23"/>
      <c r="AQ169" s="169">
        <v>4</v>
      </c>
      <c r="AR169" s="3">
        <f>34*4</f>
        <v>136</v>
      </c>
      <c r="AS169" s="168">
        <f>AQ169/AR169</f>
        <v>2.9411764705882353E-2</v>
      </c>
    </row>
    <row r="170" spans="1:45" s="6" customFormat="1" x14ac:dyDescent="0.2">
      <c r="A170" s="85"/>
      <c r="B170" s="159"/>
      <c r="C170" s="78" t="s">
        <v>142</v>
      </c>
      <c r="D170" s="171"/>
      <c r="E170" s="170"/>
      <c r="F170" s="170"/>
      <c r="G170" s="170"/>
      <c r="H170" s="12"/>
      <c r="I170" s="181"/>
      <c r="J170" s="180" t="s">
        <v>128</v>
      </c>
      <c r="K170" s="170"/>
      <c r="L170" s="170"/>
      <c r="M170" s="170"/>
      <c r="N170" s="170"/>
      <c r="O170" s="170"/>
      <c r="P170" s="170"/>
      <c r="Q170" s="170"/>
      <c r="R170" s="12"/>
      <c r="S170" s="180" t="s">
        <v>128</v>
      </c>
      <c r="T170" s="12"/>
      <c r="U170" s="170"/>
      <c r="V170" s="12"/>
      <c r="W170" s="12"/>
      <c r="X170" s="170"/>
      <c r="Y170" s="12"/>
      <c r="Z170" s="12"/>
      <c r="AA170" s="12"/>
      <c r="AB170" s="180" t="s">
        <v>128</v>
      </c>
      <c r="AC170" s="12"/>
      <c r="AD170" s="170"/>
      <c r="AE170" s="170"/>
      <c r="AF170" s="170"/>
      <c r="AH170" s="23"/>
      <c r="AI170" s="180" t="s">
        <v>128</v>
      </c>
      <c r="AJ170" s="23"/>
      <c r="AK170" s="12"/>
      <c r="AL170" s="12"/>
      <c r="AM170" s="23"/>
      <c r="AN170" s="23"/>
      <c r="AO170" s="23"/>
      <c r="AP170" s="23"/>
      <c r="AQ170" s="169">
        <v>4</v>
      </c>
      <c r="AR170" s="3">
        <f>34*4</f>
        <v>136</v>
      </c>
      <c r="AS170" s="168">
        <f>AQ170/AR170</f>
        <v>2.9411764705882353E-2</v>
      </c>
    </row>
    <row r="171" spans="1:45" s="6" customFormat="1" x14ac:dyDescent="0.2">
      <c r="A171" s="85"/>
      <c r="B171" s="159"/>
      <c r="C171" s="78" t="s">
        <v>141</v>
      </c>
      <c r="D171" s="171"/>
      <c r="E171" s="170"/>
      <c r="F171" s="170"/>
      <c r="G171" s="170"/>
      <c r="H171" s="12"/>
      <c r="I171" s="23"/>
      <c r="J171" s="180" t="s">
        <v>128</v>
      </c>
      <c r="K171" s="170"/>
      <c r="L171" s="170"/>
      <c r="M171" s="170"/>
      <c r="N171" s="170"/>
      <c r="O171" s="170"/>
      <c r="P171" s="170"/>
      <c r="Q171" s="170"/>
      <c r="R171" s="12"/>
      <c r="S171" s="180" t="s">
        <v>128</v>
      </c>
      <c r="T171" s="12"/>
      <c r="U171" s="170"/>
      <c r="V171" s="12"/>
      <c r="W171" s="12"/>
      <c r="X171" s="170"/>
      <c r="Y171" s="12"/>
      <c r="Z171" s="12"/>
      <c r="AA171" s="12"/>
      <c r="AB171" s="180" t="s">
        <v>128</v>
      </c>
      <c r="AC171" s="12"/>
      <c r="AD171" s="170"/>
      <c r="AE171" s="170"/>
      <c r="AF171" s="170"/>
      <c r="AH171" s="23"/>
      <c r="AI171" s="180" t="s">
        <v>128</v>
      </c>
      <c r="AJ171" s="23"/>
      <c r="AK171" s="12"/>
      <c r="AL171" s="12"/>
      <c r="AM171" s="23"/>
      <c r="AN171" s="23"/>
      <c r="AO171" s="23"/>
      <c r="AP171" s="23"/>
      <c r="AQ171" s="169">
        <v>4</v>
      </c>
      <c r="AR171" s="3">
        <f>34*4</f>
        <v>136</v>
      </c>
      <c r="AS171" s="168">
        <f>AQ171/AR171</f>
        <v>2.9411764705882353E-2</v>
      </c>
    </row>
    <row r="172" spans="1:45" s="6" customFormat="1" x14ac:dyDescent="0.2">
      <c r="A172" s="85"/>
      <c r="B172" s="159"/>
      <c r="C172" s="78" t="s">
        <v>140</v>
      </c>
      <c r="D172" s="171"/>
      <c r="E172" s="170"/>
      <c r="F172" s="170"/>
      <c r="G172" s="170"/>
      <c r="H172" s="12"/>
      <c r="I172" s="23"/>
      <c r="J172" s="180" t="s">
        <v>128</v>
      </c>
      <c r="K172" s="170"/>
      <c r="L172" s="170"/>
      <c r="M172" s="170"/>
      <c r="N172" s="170"/>
      <c r="O172" s="170"/>
      <c r="P172" s="170"/>
      <c r="Q172" s="170"/>
      <c r="R172" s="12"/>
      <c r="S172" s="180" t="s">
        <v>128</v>
      </c>
      <c r="T172" s="12"/>
      <c r="U172" s="170"/>
      <c r="V172" s="12"/>
      <c r="W172" s="12"/>
      <c r="X172" s="170"/>
      <c r="Y172" s="12"/>
      <c r="Z172" s="12"/>
      <c r="AA172" s="12"/>
      <c r="AB172" s="180" t="s">
        <v>128</v>
      </c>
      <c r="AC172" s="12"/>
      <c r="AD172" s="170"/>
      <c r="AE172" s="170"/>
      <c r="AF172" s="170"/>
      <c r="AH172" s="23"/>
      <c r="AI172" s="180" t="s">
        <v>128</v>
      </c>
      <c r="AJ172" s="23"/>
      <c r="AK172" s="12"/>
      <c r="AL172" s="12"/>
      <c r="AM172" s="23"/>
      <c r="AN172" s="23"/>
      <c r="AO172" s="23"/>
      <c r="AP172" s="23"/>
      <c r="AQ172" s="169">
        <v>4</v>
      </c>
      <c r="AR172" s="3">
        <f>34*4</f>
        <v>136</v>
      </c>
      <c r="AS172" s="168">
        <f>AQ172/AR172</f>
        <v>2.9411764705882353E-2</v>
      </c>
    </row>
    <row r="173" spans="1:45" s="6" customFormat="1" x14ac:dyDescent="0.2">
      <c r="A173" s="85"/>
      <c r="B173" s="159"/>
      <c r="C173" s="78" t="s">
        <v>139</v>
      </c>
      <c r="D173" s="171"/>
      <c r="E173" s="170"/>
      <c r="F173" s="170"/>
      <c r="G173" s="170"/>
      <c r="H173" s="12"/>
      <c r="I173" s="23"/>
      <c r="J173" s="180" t="s">
        <v>128</v>
      </c>
      <c r="K173" s="170"/>
      <c r="L173" s="170"/>
      <c r="M173" s="170"/>
      <c r="N173" s="170"/>
      <c r="O173" s="170"/>
      <c r="P173" s="170"/>
      <c r="Q173" s="170"/>
      <c r="R173" s="12"/>
      <c r="S173" s="180" t="s">
        <v>128</v>
      </c>
      <c r="T173" s="12"/>
      <c r="U173" s="170"/>
      <c r="V173" s="12"/>
      <c r="W173" s="12"/>
      <c r="X173" s="170"/>
      <c r="Y173" s="12"/>
      <c r="Z173" s="12"/>
      <c r="AA173" s="12"/>
      <c r="AB173" s="180" t="s">
        <v>128</v>
      </c>
      <c r="AC173" s="12"/>
      <c r="AD173" s="170"/>
      <c r="AE173" s="170"/>
      <c r="AF173" s="170"/>
      <c r="AH173" s="23"/>
      <c r="AI173" s="180" t="s">
        <v>128</v>
      </c>
      <c r="AJ173" s="23"/>
      <c r="AK173" s="12"/>
      <c r="AL173" s="12"/>
      <c r="AM173" s="23"/>
      <c r="AN173" s="23"/>
      <c r="AO173" s="23"/>
      <c r="AP173" s="23"/>
      <c r="AQ173" s="169">
        <v>4</v>
      </c>
      <c r="AR173" s="3">
        <f>34*4</f>
        <v>136</v>
      </c>
      <c r="AS173" s="168">
        <f>AQ173/AR173</f>
        <v>2.9411764705882353E-2</v>
      </c>
    </row>
    <row r="174" spans="1:45" s="6" customFormat="1" x14ac:dyDescent="0.2">
      <c r="A174" s="85"/>
      <c r="B174" s="159"/>
      <c r="C174" s="78" t="s">
        <v>138</v>
      </c>
      <c r="D174" s="171"/>
      <c r="E174" s="170"/>
      <c r="F174" s="170"/>
      <c r="G174" s="170"/>
      <c r="H174" s="12"/>
      <c r="I174" s="23"/>
      <c r="J174" s="180" t="s">
        <v>128</v>
      </c>
      <c r="K174" s="170"/>
      <c r="L174" s="170"/>
      <c r="M174" s="170"/>
      <c r="N174" s="170"/>
      <c r="O174" s="170"/>
      <c r="P174" s="170"/>
      <c r="Q174" s="170"/>
      <c r="R174" s="12"/>
      <c r="S174" s="180" t="s">
        <v>128</v>
      </c>
      <c r="T174" s="12"/>
      <c r="U174" s="170"/>
      <c r="V174" s="12"/>
      <c r="W174" s="12"/>
      <c r="X174" s="170"/>
      <c r="Y174" s="12"/>
      <c r="Z174" s="12"/>
      <c r="AA174" s="12"/>
      <c r="AB174" s="180" t="s">
        <v>128</v>
      </c>
      <c r="AC174" s="12"/>
      <c r="AD174" s="170"/>
      <c r="AE174" s="170"/>
      <c r="AF174" s="170"/>
      <c r="AH174" s="23"/>
      <c r="AI174" s="180" t="s">
        <v>128</v>
      </c>
      <c r="AJ174" s="23"/>
      <c r="AK174" s="12"/>
      <c r="AL174" s="12"/>
      <c r="AM174" s="23"/>
      <c r="AN174" s="23"/>
      <c r="AO174" s="23"/>
      <c r="AP174" s="23"/>
      <c r="AQ174" s="169">
        <v>4</v>
      </c>
      <c r="AR174" s="3">
        <f>34*4</f>
        <v>136</v>
      </c>
      <c r="AS174" s="168">
        <f>AQ174/AR174</f>
        <v>2.9411764705882353E-2</v>
      </c>
    </row>
    <row r="175" spans="1:45" s="6" customFormat="1" x14ac:dyDescent="0.2">
      <c r="A175" s="85"/>
      <c r="B175" s="159"/>
      <c r="C175" s="78" t="s">
        <v>137</v>
      </c>
      <c r="D175" s="171"/>
      <c r="E175" s="170"/>
      <c r="F175" s="170"/>
      <c r="G175" s="170"/>
      <c r="H175" s="12"/>
      <c r="I175" s="23"/>
      <c r="J175" s="180" t="s">
        <v>128</v>
      </c>
      <c r="K175" s="170"/>
      <c r="L175" s="170"/>
      <c r="M175" s="170"/>
      <c r="N175" s="170"/>
      <c r="O175" s="170"/>
      <c r="P175" s="170"/>
      <c r="Q175" s="170"/>
      <c r="R175" s="12"/>
      <c r="S175" s="180" t="s">
        <v>128</v>
      </c>
      <c r="T175" s="12"/>
      <c r="U175" s="170"/>
      <c r="V175" s="12"/>
      <c r="W175" s="12"/>
      <c r="X175" s="170"/>
      <c r="Y175" s="12"/>
      <c r="Z175" s="12"/>
      <c r="AA175" s="12"/>
      <c r="AB175" s="180" t="s">
        <v>128</v>
      </c>
      <c r="AC175" s="12"/>
      <c r="AD175" s="170"/>
      <c r="AE175" s="170"/>
      <c r="AF175" s="170"/>
      <c r="AH175" s="23"/>
      <c r="AI175" s="180" t="s">
        <v>128</v>
      </c>
      <c r="AJ175" s="23"/>
      <c r="AK175" s="12"/>
      <c r="AL175" s="12"/>
      <c r="AM175" s="23"/>
      <c r="AN175" s="23"/>
      <c r="AO175" s="23"/>
      <c r="AP175" s="23"/>
      <c r="AQ175" s="169">
        <v>4</v>
      </c>
      <c r="AR175" s="3">
        <f>34*4</f>
        <v>136</v>
      </c>
      <c r="AS175" s="168">
        <f>AQ175/AR175</f>
        <v>2.9411764705882353E-2</v>
      </c>
    </row>
    <row r="176" spans="1:45" s="6" customFormat="1" x14ac:dyDescent="0.2">
      <c r="A176" s="85"/>
      <c r="B176" s="159"/>
      <c r="C176" s="78" t="s">
        <v>136</v>
      </c>
      <c r="D176" s="171"/>
      <c r="E176" s="170"/>
      <c r="F176" s="170"/>
      <c r="G176" s="170"/>
      <c r="H176" s="12"/>
      <c r="I176" s="23"/>
      <c r="J176" s="180" t="s">
        <v>128</v>
      </c>
      <c r="K176" s="170"/>
      <c r="L176" s="170"/>
      <c r="M176" s="170"/>
      <c r="N176" s="170"/>
      <c r="O176" s="170"/>
      <c r="P176" s="170"/>
      <c r="Q176" s="170"/>
      <c r="R176" s="12"/>
      <c r="S176" s="180" t="s">
        <v>128</v>
      </c>
      <c r="T176" s="12"/>
      <c r="U176" s="170"/>
      <c r="V176" s="12"/>
      <c r="W176" s="12"/>
      <c r="X176" s="170"/>
      <c r="Y176" s="12"/>
      <c r="Z176" s="12"/>
      <c r="AA176" s="12"/>
      <c r="AB176" s="180" t="s">
        <v>128</v>
      </c>
      <c r="AC176" s="12"/>
      <c r="AD176" s="170"/>
      <c r="AE176" s="170"/>
      <c r="AF176" s="170"/>
      <c r="AH176" s="23"/>
      <c r="AI176" s="180" t="s">
        <v>128</v>
      </c>
      <c r="AJ176" s="23"/>
      <c r="AK176" s="12"/>
      <c r="AL176" s="12"/>
      <c r="AM176" s="23"/>
      <c r="AN176" s="23"/>
      <c r="AO176" s="23"/>
      <c r="AP176" s="23"/>
      <c r="AQ176" s="169">
        <v>4</v>
      </c>
      <c r="AR176" s="3">
        <f>34*4</f>
        <v>136</v>
      </c>
      <c r="AS176" s="168">
        <f>AQ176/AR176</f>
        <v>2.9411764705882353E-2</v>
      </c>
    </row>
    <row r="177" spans="1:45" s="6" customFormat="1" x14ac:dyDescent="0.2">
      <c r="A177" s="85"/>
      <c r="B177" s="159"/>
      <c r="C177" s="78" t="s">
        <v>135</v>
      </c>
      <c r="D177" s="171"/>
      <c r="E177" s="170"/>
      <c r="F177" s="170"/>
      <c r="G177" s="170"/>
      <c r="H177" s="12"/>
      <c r="I177" s="23"/>
      <c r="J177" s="180" t="s">
        <v>128</v>
      </c>
      <c r="K177" s="170"/>
      <c r="L177" s="170"/>
      <c r="M177" s="170"/>
      <c r="N177" s="170"/>
      <c r="O177" s="170"/>
      <c r="P177" s="170"/>
      <c r="Q177" s="170"/>
      <c r="R177" s="12"/>
      <c r="S177" s="180" t="s">
        <v>128</v>
      </c>
      <c r="T177" s="12"/>
      <c r="U177" s="170"/>
      <c r="V177" s="12"/>
      <c r="W177" s="12"/>
      <c r="X177" s="170"/>
      <c r="Y177" s="12"/>
      <c r="Z177" s="12"/>
      <c r="AA177" s="12"/>
      <c r="AB177" s="180" t="s">
        <v>128</v>
      </c>
      <c r="AC177" s="12"/>
      <c r="AD177" s="170"/>
      <c r="AE177" s="170"/>
      <c r="AF177" s="170"/>
      <c r="AH177" s="23"/>
      <c r="AI177" s="180" t="s">
        <v>128</v>
      </c>
      <c r="AJ177" s="23"/>
      <c r="AK177" s="12"/>
      <c r="AL177" s="12"/>
      <c r="AM177" s="23"/>
      <c r="AN177" s="23"/>
      <c r="AO177" s="23"/>
      <c r="AP177" s="23"/>
      <c r="AQ177" s="169">
        <v>4</v>
      </c>
      <c r="AR177" s="3">
        <f>34*4</f>
        <v>136</v>
      </c>
      <c r="AS177" s="168">
        <f>AQ177/AR177</f>
        <v>2.9411764705882353E-2</v>
      </c>
    </row>
    <row r="178" spans="1:45" ht="12.75" customHeight="1" x14ac:dyDescent="0.2">
      <c r="A178" s="85"/>
      <c r="B178" s="159"/>
      <c r="C178" s="78" t="s">
        <v>134</v>
      </c>
      <c r="D178" s="171"/>
      <c r="E178" s="170"/>
      <c r="F178" s="12"/>
      <c r="G178" s="12"/>
      <c r="H178" s="23"/>
      <c r="I178" s="170"/>
      <c r="J178" s="180" t="s">
        <v>128</v>
      </c>
      <c r="K178" s="12"/>
      <c r="L178" s="12"/>
      <c r="M178" s="170"/>
      <c r="N178" s="12"/>
      <c r="O178" s="12"/>
      <c r="P178" s="12"/>
      <c r="Q178" s="170"/>
      <c r="R178" s="12"/>
      <c r="S178" s="180" t="s">
        <v>128</v>
      </c>
      <c r="T178" s="12"/>
      <c r="U178" s="170"/>
      <c r="V178" s="12"/>
      <c r="W178" s="12"/>
      <c r="X178" s="170"/>
      <c r="Y178" s="12"/>
      <c r="Z178" s="12"/>
      <c r="AA178" s="12"/>
      <c r="AB178" s="180" t="s">
        <v>128</v>
      </c>
      <c r="AC178" s="12"/>
      <c r="AD178" s="170"/>
      <c r="AE178" s="170"/>
      <c r="AF178" s="170"/>
      <c r="AH178" s="23"/>
      <c r="AI178" s="180" t="s">
        <v>128</v>
      </c>
      <c r="AJ178" s="23"/>
      <c r="AK178" s="12"/>
      <c r="AL178" s="12"/>
      <c r="AM178" s="23"/>
      <c r="AN178" s="23"/>
      <c r="AO178" s="23"/>
      <c r="AP178" s="23"/>
      <c r="AQ178" s="169">
        <v>4</v>
      </c>
      <c r="AR178" s="3">
        <f>34*4</f>
        <v>136</v>
      </c>
      <c r="AS178" s="168">
        <f>AQ178/AR178</f>
        <v>2.9411764705882353E-2</v>
      </c>
    </row>
    <row r="179" spans="1:45" ht="12.75" customHeight="1" x14ac:dyDescent="0.2">
      <c r="A179" s="85"/>
      <c r="B179" s="158"/>
      <c r="C179" s="78" t="s">
        <v>133</v>
      </c>
      <c r="D179" s="171"/>
      <c r="E179" s="170"/>
      <c r="F179" s="12"/>
      <c r="G179" s="25"/>
      <c r="H179" s="12"/>
      <c r="I179" s="170"/>
      <c r="J179" s="180" t="s">
        <v>128</v>
      </c>
      <c r="K179" s="12"/>
      <c r="L179" s="12"/>
      <c r="M179" s="170"/>
      <c r="N179" s="12"/>
      <c r="O179" s="12"/>
      <c r="P179" s="12"/>
      <c r="Q179" s="170"/>
      <c r="R179" s="12"/>
      <c r="S179" s="180" t="s">
        <v>128</v>
      </c>
      <c r="T179" s="12"/>
      <c r="U179" s="170"/>
      <c r="V179" s="12"/>
      <c r="W179" s="12"/>
      <c r="X179" s="170"/>
      <c r="Y179" s="12"/>
      <c r="Z179" s="12"/>
      <c r="AA179" s="12"/>
      <c r="AB179" s="180" t="s">
        <v>128</v>
      </c>
      <c r="AC179" s="12"/>
      <c r="AD179" s="170"/>
      <c r="AE179" s="170"/>
      <c r="AF179" s="170"/>
      <c r="AH179" s="23"/>
      <c r="AI179" s="180" t="s">
        <v>128</v>
      </c>
      <c r="AJ179" s="23"/>
      <c r="AK179" s="12"/>
      <c r="AL179" s="12"/>
      <c r="AM179" s="23"/>
      <c r="AN179" s="23"/>
      <c r="AO179" s="23"/>
      <c r="AP179" s="23"/>
      <c r="AQ179" s="169">
        <v>4</v>
      </c>
      <c r="AR179" s="3">
        <f>34*4</f>
        <v>136</v>
      </c>
      <c r="AS179" s="168">
        <f>AQ179/AR179</f>
        <v>2.9411764705882353E-2</v>
      </c>
    </row>
    <row r="180" spans="1:45" ht="12.75" customHeight="1" x14ac:dyDescent="0.2">
      <c r="A180" s="85"/>
      <c r="B180" s="160" t="s">
        <v>129</v>
      </c>
      <c r="C180" s="78" t="s">
        <v>143</v>
      </c>
      <c r="D180" s="171"/>
      <c r="E180" s="170"/>
      <c r="F180" s="12"/>
      <c r="G180" s="12"/>
      <c r="H180" s="12"/>
      <c r="I180" s="170"/>
      <c r="J180" s="180" t="s">
        <v>128</v>
      </c>
      <c r="K180" s="12"/>
      <c r="L180" s="12"/>
      <c r="M180" s="170"/>
      <c r="N180" s="12"/>
      <c r="O180" s="12"/>
      <c r="P180" s="12"/>
      <c r="Q180" s="12"/>
      <c r="R180" s="12"/>
      <c r="S180" s="180" t="s">
        <v>128</v>
      </c>
      <c r="T180" s="12"/>
      <c r="U180" s="170"/>
      <c r="V180" s="12"/>
      <c r="W180" s="12"/>
      <c r="X180" s="170"/>
      <c r="Y180" s="12"/>
      <c r="Z180" s="12"/>
      <c r="AA180" s="12"/>
      <c r="AB180" s="180" t="s">
        <v>128</v>
      </c>
      <c r="AC180" s="12"/>
      <c r="AD180" s="12"/>
      <c r="AE180" s="170"/>
      <c r="AF180" s="170"/>
      <c r="AH180" s="23"/>
      <c r="AI180" s="180" t="s">
        <v>128</v>
      </c>
      <c r="AJ180" s="23"/>
      <c r="AK180" s="12"/>
      <c r="AL180" s="12"/>
      <c r="AM180" s="23"/>
      <c r="AN180" s="23"/>
      <c r="AO180" s="23"/>
      <c r="AP180" s="23"/>
      <c r="AQ180" s="169">
        <v>4</v>
      </c>
      <c r="AR180" s="3">
        <f>34*2</f>
        <v>68</v>
      </c>
      <c r="AS180" s="168">
        <f>AQ180/AR180</f>
        <v>5.8823529411764705E-2</v>
      </c>
    </row>
    <row r="181" spans="1:45" ht="12.75" customHeight="1" x14ac:dyDescent="0.2">
      <c r="A181" s="85"/>
      <c r="B181" s="159"/>
      <c r="C181" s="78" t="s">
        <v>142</v>
      </c>
      <c r="D181" s="171"/>
      <c r="E181" s="170"/>
      <c r="F181" s="12"/>
      <c r="G181" s="12"/>
      <c r="H181" s="12"/>
      <c r="I181" s="170"/>
      <c r="J181" s="180" t="s">
        <v>128</v>
      </c>
      <c r="K181" s="12"/>
      <c r="L181" s="12"/>
      <c r="M181" s="170"/>
      <c r="N181" s="12"/>
      <c r="O181" s="12"/>
      <c r="P181" s="12"/>
      <c r="Q181" s="12"/>
      <c r="R181" s="12"/>
      <c r="S181" s="180" t="s">
        <v>128</v>
      </c>
      <c r="T181" s="12"/>
      <c r="U181" s="170"/>
      <c r="V181" s="12"/>
      <c r="W181" s="12"/>
      <c r="X181" s="170"/>
      <c r="Y181" s="12"/>
      <c r="Z181" s="12"/>
      <c r="AA181" s="12"/>
      <c r="AB181" s="180" t="s">
        <v>128</v>
      </c>
      <c r="AC181" s="12"/>
      <c r="AD181" s="12"/>
      <c r="AE181" s="170"/>
      <c r="AF181" s="170"/>
      <c r="AH181" s="23"/>
      <c r="AI181" s="180" t="s">
        <v>128</v>
      </c>
      <c r="AJ181" s="23"/>
      <c r="AK181" s="12"/>
      <c r="AL181" s="12"/>
      <c r="AM181" s="23"/>
      <c r="AN181" s="23"/>
      <c r="AO181" s="23"/>
      <c r="AP181" s="23"/>
      <c r="AQ181" s="169">
        <v>4</v>
      </c>
      <c r="AR181" s="3">
        <f>34*2</f>
        <v>68</v>
      </c>
      <c r="AS181" s="168">
        <f>AQ181/AR181</f>
        <v>5.8823529411764705E-2</v>
      </c>
    </row>
    <row r="182" spans="1:45" ht="12.75" customHeight="1" x14ac:dyDescent="0.2">
      <c r="A182" s="85"/>
      <c r="B182" s="159"/>
      <c r="C182" s="78" t="s">
        <v>141</v>
      </c>
      <c r="D182" s="171"/>
      <c r="E182" s="170"/>
      <c r="F182" s="12"/>
      <c r="G182" s="12"/>
      <c r="H182" s="12"/>
      <c r="I182" s="170"/>
      <c r="J182" s="180" t="s">
        <v>128</v>
      </c>
      <c r="K182" s="12"/>
      <c r="L182" s="12"/>
      <c r="M182" s="170"/>
      <c r="N182" s="12"/>
      <c r="O182" s="12"/>
      <c r="P182" s="12"/>
      <c r="Q182" s="12"/>
      <c r="R182" s="12"/>
      <c r="S182" s="180" t="s">
        <v>128</v>
      </c>
      <c r="T182" s="12"/>
      <c r="U182" s="170"/>
      <c r="V182" s="12"/>
      <c r="W182" s="12"/>
      <c r="X182" s="170"/>
      <c r="Y182" s="12"/>
      <c r="Z182" s="12"/>
      <c r="AA182" s="12"/>
      <c r="AB182" s="180" t="s">
        <v>128</v>
      </c>
      <c r="AC182" s="12"/>
      <c r="AD182" s="12"/>
      <c r="AE182" s="170"/>
      <c r="AF182" s="170"/>
      <c r="AH182" s="23"/>
      <c r="AI182" s="180" t="s">
        <v>128</v>
      </c>
      <c r="AJ182" s="23"/>
      <c r="AK182" s="12"/>
      <c r="AL182" s="12"/>
      <c r="AM182" s="23"/>
      <c r="AN182" s="23"/>
      <c r="AO182" s="23"/>
      <c r="AP182" s="23"/>
      <c r="AQ182" s="169">
        <v>4</v>
      </c>
      <c r="AR182" s="3">
        <f>34*2</f>
        <v>68</v>
      </c>
      <c r="AS182" s="168">
        <f>AQ182/AR182</f>
        <v>5.8823529411764705E-2</v>
      </c>
    </row>
    <row r="183" spans="1:45" ht="12.75" customHeight="1" x14ac:dyDescent="0.2">
      <c r="A183" s="85"/>
      <c r="B183" s="159"/>
      <c r="C183" s="78" t="s">
        <v>140</v>
      </c>
      <c r="D183" s="171"/>
      <c r="E183" s="170"/>
      <c r="F183" s="12"/>
      <c r="G183" s="12"/>
      <c r="H183" s="12"/>
      <c r="I183" s="170"/>
      <c r="J183" s="180" t="s">
        <v>128</v>
      </c>
      <c r="K183" s="12"/>
      <c r="L183" s="12"/>
      <c r="M183" s="170"/>
      <c r="N183" s="12"/>
      <c r="O183" s="12"/>
      <c r="P183" s="12"/>
      <c r="Q183" s="12"/>
      <c r="R183" s="12"/>
      <c r="S183" s="180" t="s">
        <v>128</v>
      </c>
      <c r="T183" s="12"/>
      <c r="U183" s="170"/>
      <c r="V183" s="12"/>
      <c r="W183" s="12"/>
      <c r="X183" s="170"/>
      <c r="Y183" s="12"/>
      <c r="Z183" s="12"/>
      <c r="AA183" s="12"/>
      <c r="AB183" s="180" t="s">
        <v>128</v>
      </c>
      <c r="AC183" s="12"/>
      <c r="AD183" s="12"/>
      <c r="AE183" s="170"/>
      <c r="AF183" s="170"/>
      <c r="AH183" s="23"/>
      <c r="AI183" s="180" t="s">
        <v>128</v>
      </c>
      <c r="AJ183" s="23"/>
      <c r="AK183" s="12"/>
      <c r="AL183" s="12"/>
      <c r="AM183" s="23"/>
      <c r="AN183" s="23"/>
      <c r="AO183" s="23"/>
      <c r="AP183" s="23"/>
      <c r="AQ183" s="169">
        <v>4</v>
      </c>
      <c r="AR183" s="3">
        <f>34*2</f>
        <v>68</v>
      </c>
      <c r="AS183" s="168">
        <f>AQ183/AR183</f>
        <v>5.8823529411764705E-2</v>
      </c>
    </row>
    <row r="184" spans="1:45" ht="12.75" customHeight="1" x14ac:dyDescent="0.2">
      <c r="A184" s="85"/>
      <c r="B184" s="159"/>
      <c r="C184" s="78" t="s">
        <v>139</v>
      </c>
      <c r="D184" s="171"/>
      <c r="E184" s="170"/>
      <c r="F184" s="12"/>
      <c r="G184" s="12"/>
      <c r="H184" s="12"/>
      <c r="I184" s="170"/>
      <c r="J184" s="180" t="s">
        <v>128</v>
      </c>
      <c r="K184" s="12"/>
      <c r="L184" s="12"/>
      <c r="M184" s="170"/>
      <c r="N184" s="12"/>
      <c r="O184" s="12"/>
      <c r="P184" s="12"/>
      <c r="Q184" s="12"/>
      <c r="R184" s="12"/>
      <c r="S184" s="180" t="s">
        <v>128</v>
      </c>
      <c r="T184" s="12"/>
      <c r="U184" s="170"/>
      <c r="V184" s="12"/>
      <c r="W184" s="12"/>
      <c r="X184" s="170"/>
      <c r="Y184" s="12"/>
      <c r="Z184" s="12"/>
      <c r="AA184" s="12"/>
      <c r="AB184" s="180" t="s">
        <v>128</v>
      </c>
      <c r="AC184" s="12"/>
      <c r="AD184" s="12"/>
      <c r="AE184" s="170"/>
      <c r="AF184" s="170"/>
      <c r="AH184" s="23"/>
      <c r="AI184" s="180" t="s">
        <v>128</v>
      </c>
      <c r="AJ184" s="23"/>
      <c r="AK184" s="12"/>
      <c r="AL184" s="12"/>
      <c r="AM184" s="23"/>
      <c r="AN184" s="23"/>
      <c r="AO184" s="23"/>
      <c r="AP184" s="23"/>
      <c r="AQ184" s="169">
        <v>4</v>
      </c>
      <c r="AR184" s="3">
        <f>34*2</f>
        <v>68</v>
      </c>
      <c r="AS184" s="168">
        <f>AQ184/AR184</f>
        <v>5.8823529411764705E-2</v>
      </c>
    </row>
    <row r="185" spans="1:45" ht="12.75" customHeight="1" x14ac:dyDescent="0.2">
      <c r="A185" s="85"/>
      <c r="B185" s="159"/>
      <c r="C185" s="78" t="s">
        <v>138</v>
      </c>
      <c r="D185" s="171"/>
      <c r="E185" s="170"/>
      <c r="F185" s="12"/>
      <c r="G185" s="12"/>
      <c r="H185" s="12"/>
      <c r="I185" s="170"/>
      <c r="J185" s="180" t="s">
        <v>128</v>
      </c>
      <c r="K185" s="12"/>
      <c r="L185" s="12"/>
      <c r="M185" s="170"/>
      <c r="N185" s="12"/>
      <c r="O185" s="12"/>
      <c r="P185" s="12"/>
      <c r="Q185" s="12"/>
      <c r="R185" s="12"/>
      <c r="S185" s="180" t="s">
        <v>128</v>
      </c>
      <c r="T185" s="12"/>
      <c r="U185" s="170"/>
      <c r="V185" s="12"/>
      <c r="W185" s="12"/>
      <c r="X185" s="170"/>
      <c r="Y185" s="12"/>
      <c r="Z185" s="12"/>
      <c r="AA185" s="12"/>
      <c r="AB185" s="180" t="s">
        <v>128</v>
      </c>
      <c r="AC185" s="12"/>
      <c r="AD185" s="12"/>
      <c r="AE185" s="170"/>
      <c r="AF185" s="170"/>
      <c r="AH185" s="23"/>
      <c r="AI185" s="180" t="s">
        <v>128</v>
      </c>
      <c r="AJ185" s="23"/>
      <c r="AK185" s="12"/>
      <c r="AL185" s="12"/>
      <c r="AM185" s="23"/>
      <c r="AN185" s="23"/>
      <c r="AO185" s="23"/>
      <c r="AP185" s="23"/>
      <c r="AQ185" s="169">
        <v>4</v>
      </c>
      <c r="AR185" s="3">
        <f>34*2</f>
        <v>68</v>
      </c>
      <c r="AS185" s="168">
        <f>AQ185/AR185</f>
        <v>5.8823529411764705E-2</v>
      </c>
    </row>
    <row r="186" spans="1:45" ht="12.75" customHeight="1" x14ac:dyDescent="0.2">
      <c r="A186" s="85"/>
      <c r="B186" s="159"/>
      <c r="C186" s="78" t="s">
        <v>137</v>
      </c>
      <c r="D186" s="171"/>
      <c r="E186" s="170"/>
      <c r="F186" s="12"/>
      <c r="G186" s="12"/>
      <c r="H186" s="12"/>
      <c r="I186" s="170"/>
      <c r="J186" s="180" t="s">
        <v>128</v>
      </c>
      <c r="K186" s="12"/>
      <c r="L186" s="12"/>
      <c r="M186" s="170"/>
      <c r="N186" s="12"/>
      <c r="O186" s="12"/>
      <c r="P186" s="12"/>
      <c r="Q186" s="12"/>
      <c r="R186" s="12"/>
      <c r="S186" s="180" t="s">
        <v>128</v>
      </c>
      <c r="T186" s="12"/>
      <c r="U186" s="170"/>
      <c r="V186" s="12"/>
      <c r="W186" s="12"/>
      <c r="X186" s="170"/>
      <c r="Y186" s="12"/>
      <c r="Z186" s="12"/>
      <c r="AA186" s="12"/>
      <c r="AB186" s="180" t="s">
        <v>128</v>
      </c>
      <c r="AC186" s="12"/>
      <c r="AD186" s="12"/>
      <c r="AE186" s="170"/>
      <c r="AF186" s="170"/>
      <c r="AH186" s="23"/>
      <c r="AI186" s="180" t="s">
        <v>128</v>
      </c>
      <c r="AJ186" s="23"/>
      <c r="AK186" s="12"/>
      <c r="AL186" s="12"/>
      <c r="AM186" s="23"/>
      <c r="AN186" s="23"/>
      <c r="AO186" s="23"/>
      <c r="AP186" s="23"/>
      <c r="AQ186" s="169">
        <v>4</v>
      </c>
      <c r="AR186" s="3">
        <f>34*2</f>
        <v>68</v>
      </c>
      <c r="AS186" s="168">
        <f>AQ186/AR186</f>
        <v>5.8823529411764705E-2</v>
      </c>
    </row>
    <row r="187" spans="1:45" ht="12.75" customHeight="1" x14ac:dyDescent="0.2">
      <c r="A187" s="85"/>
      <c r="B187" s="159"/>
      <c r="C187" s="78" t="s">
        <v>136</v>
      </c>
      <c r="D187" s="171"/>
      <c r="E187" s="170"/>
      <c r="F187" s="12"/>
      <c r="G187" s="12"/>
      <c r="H187" s="12"/>
      <c r="I187" s="170"/>
      <c r="J187" s="180" t="s">
        <v>128</v>
      </c>
      <c r="K187" s="12"/>
      <c r="L187" s="12"/>
      <c r="M187" s="170"/>
      <c r="N187" s="12"/>
      <c r="O187" s="12"/>
      <c r="P187" s="12"/>
      <c r="Q187" s="12"/>
      <c r="R187" s="12"/>
      <c r="S187" s="180" t="s">
        <v>128</v>
      </c>
      <c r="T187" s="12"/>
      <c r="U187" s="170"/>
      <c r="V187" s="12"/>
      <c r="W187" s="12"/>
      <c r="X187" s="170"/>
      <c r="Y187" s="12"/>
      <c r="Z187" s="12"/>
      <c r="AA187" s="12"/>
      <c r="AB187" s="180" t="s">
        <v>128</v>
      </c>
      <c r="AC187" s="12"/>
      <c r="AD187" s="12"/>
      <c r="AE187" s="170"/>
      <c r="AF187" s="170"/>
      <c r="AH187" s="23"/>
      <c r="AI187" s="180" t="s">
        <v>128</v>
      </c>
      <c r="AJ187" s="23"/>
      <c r="AK187" s="12"/>
      <c r="AL187" s="12"/>
      <c r="AM187" s="23"/>
      <c r="AN187" s="23"/>
      <c r="AO187" s="23"/>
      <c r="AP187" s="23"/>
      <c r="AQ187" s="169">
        <v>4</v>
      </c>
      <c r="AR187" s="3">
        <f>34*2</f>
        <v>68</v>
      </c>
      <c r="AS187" s="168">
        <f>AQ187/AR187</f>
        <v>5.8823529411764705E-2</v>
      </c>
    </row>
    <row r="188" spans="1:45" ht="12.75" customHeight="1" x14ac:dyDescent="0.2">
      <c r="A188" s="85"/>
      <c r="B188" s="159"/>
      <c r="C188" s="78" t="s">
        <v>135</v>
      </c>
      <c r="D188" s="171"/>
      <c r="E188" s="170"/>
      <c r="F188" s="12"/>
      <c r="G188" s="12"/>
      <c r="H188" s="12"/>
      <c r="I188" s="170"/>
      <c r="J188" s="180" t="s">
        <v>128</v>
      </c>
      <c r="K188" s="12"/>
      <c r="L188" s="12"/>
      <c r="M188" s="170"/>
      <c r="N188" s="12"/>
      <c r="O188" s="12"/>
      <c r="P188" s="12"/>
      <c r="Q188" s="12"/>
      <c r="R188" s="12"/>
      <c r="S188" s="180" t="s">
        <v>128</v>
      </c>
      <c r="T188" s="12"/>
      <c r="U188" s="170"/>
      <c r="V188" s="12"/>
      <c r="W188" s="12"/>
      <c r="X188" s="170"/>
      <c r="Y188" s="12"/>
      <c r="Z188" s="12"/>
      <c r="AA188" s="12"/>
      <c r="AB188" s="180" t="s">
        <v>128</v>
      </c>
      <c r="AC188" s="12"/>
      <c r="AD188" s="12"/>
      <c r="AE188" s="170"/>
      <c r="AF188" s="170"/>
      <c r="AH188" s="23"/>
      <c r="AI188" s="180" t="s">
        <v>128</v>
      </c>
      <c r="AJ188" s="23"/>
      <c r="AK188" s="12"/>
      <c r="AL188" s="12"/>
      <c r="AM188" s="23"/>
      <c r="AN188" s="23"/>
      <c r="AO188" s="23"/>
      <c r="AP188" s="23"/>
      <c r="AQ188" s="169">
        <v>4</v>
      </c>
      <c r="AR188" s="3">
        <f>34*2</f>
        <v>68</v>
      </c>
      <c r="AS188" s="168">
        <f>AQ188/AR188</f>
        <v>5.8823529411764705E-2</v>
      </c>
    </row>
    <row r="189" spans="1:45" ht="12.75" customHeight="1" x14ac:dyDescent="0.2">
      <c r="A189" s="85"/>
      <c r="B189" s="159"/>
      <c r="C189" s="78" t="s">
        <v>134</v>
      </c>
      <c r="D189" s="171"/>
      <c r="E189" s="170"/>
      <c r="F189" s="12"/>
      <c r="G189" s="12"/>
      <c r="H189" s="12"/>
      <c r="I189" s="170"/>
      <c r="J189" s="180" t="s">
        <v>128</v>
      </c>
      <c r="K189" s="12"/>
      <c r="L189" s="12"/>
      <c r="M189" s="170"/>
      <c r="N189" s="12"/>
      <c r="O189" s="12"/>
      <c r="P189" s="12"/>
      <c r="Q189" s="170"/>
      <c r="R189" s="12"/>
      <c r="S189" s="180" t="s">
        <v>128</v>
      </c>
      <c r="T189" s="12"/>
      <c r="U189" s="170"/>
      <c r="V189" s="12"/>
      <c r="W189" s="12"/>
      <c r="X189" s="170"/>
      <c r="Y189" s="12"/>
      <c r="Z189" s="12"/>
      <c r="AA189" s="12"/>
      <c r="AB189" s="180" t="s">
        <v>128</v>
      </c>
      <c r="AC189" s="12"/>
      <c r="AD189" s="23"/>
      <c r="AE189" s="170"/>
      <c r="AF189" s="170"/>
      <c r="AH189" s="12"/>
      <c r="AI189" s="180" t="s">
        <v>128</v>
      </c>
      <c r="AJ189" s="170"/>
      <c r="AK189" s="12"/>
      <c r="AL189" s="12"/>
      <c r="AM189" s="23"/>
      <c r="AN189" s="23"/>
      <c r="AO189" s="23"/>
      <c r="AP189" s="23"/>
      <c r="AQ189" s="169">
        <v>4</v>
      </c>
      <c r="AR189" s="3">
        <f>34*2</f>
        <v>68</v>
      </c>
      <c r="AS189" s="168">
        <f>AQ189/AR189</f>
        <v>5.8823529411764705E-2</v>
      </c>
    </row>
    <row r="190" spans="1:45" ht="12.75" customHeight="1" x14ac:dyDescent="0.2">
      <c r="A190" s="85"/>
      <c r="B190" s="158"/>
      <c r="C190" s="78" t="s">
        <v>133</v>
      </c>
      <c r="D190" s="171"/>
      <c r="E190" s="170"/>
      <c r="F190" s="12"/>
      <c r="G190" s="12"/>
      <c r="H190" s="12"/>
      <c r="I190" s="170"/>
      <c r="J190" s="180" t="s">
        <v>128</v>
      </c>
      <c r="K190" s="12"/>
      <c r="L190" s="12"/>
      <c r="M190" s="170"/>
      <c r="N190" s="12"/>
      <c r="O190" s="12"/>
      <c r="P190" s="12"/>
      <c r="Q190" s="170"/>
      <c r="R190" s="12"/>
      <c r="S190" s="180" t="s">
        <v>128</v>
      </c>
      <c r="T190" s="12"/>
      <c r="U190" s="170"/>
      <c r="V190" s="12"/>
      <c r="W190" s="12"/>
      <c r="X190" s="170"/>
      <c r="Y190" s="12"/>
      <c r="Z190" s="12"/>
      <c r="AA190" s="12"/>
      <c r="AB190" s="180" t="s">
        <v>128</v>
      </c>
      <c r="AC190" s="12"/>
      <c r="AD190" s="23"/>
      <c r="AE190" s="170"/>
      <c r="AF190" s="170"/>
      <c r="AH190" s="12"/>
      <c r="AI190" s="180" t="s">
        <v>128</v>
      </c>
      <c r="AJ190" s="170"/>
      <c r="AK190" s="12"/>
      <c r="AL190" s="12"/>
      <c r="AM190" s="23"/>
      <c r="AN190" s="23"/>
      <c r="AO190" s="23"/>
      <c r="AP190" s="23"/>
      <c r="AQ190" s="169">
        <v>4</v>
      </c>
      <c r="AR190" s="3">
        <f>34*2</f>
        <v>68</v>
      </c>
      <c r="AS190" s="168">
        <f>AQ190/AR190</f>
        <v>5.8823529411764705E-2</v>
      </c>
    </row>
    <row r="191" spans="1:45" ht="12.75" customHeight="1" x14ac:dyDescent="0.2">
      <c r="A191" s="85"/>
      <c r="B191" s="179" t="s">
        <v>127</v>
      </c>
      <c r="C191" s="78" t="s">
        <v>143</v>
      </c>
      <c r="D191" s="171"/>
      <c r="E191" s="170"/>
      <c r="F191" s="12"/>
      <c r="G191" s="12"/>
      <c r="H191" s="12"/>
      <c r="I191" s="170"/>
      <c r="J191" s="12"/>
      <c r="K191" s="163" t="s">
        <v>109</v>
      </c>
      <c r="L191" s="12"/>
      <c r="M191" s="170"/>
      <c r="N191" s="12"/>
      <c r="O191" s="12"/>
      <c r="P191" s="12"/>
      <c r="Q191" s="170"/>
      <c r="R191" s="12"/>
      <c r="S191" s="12"/>
      <c r="T191" s="163" t="s">
        <v>109</v>
      </c>
      <c r="U191" s="170"/>
      <c r="V191" s="12"/>
      <c r="W191" s="12"/>
      <c r="X191" s="170"/>
      <c r="Y191" s="12"/>
      <c r="Z191" s="12"/>
      <c r="AA191" s="12"/>
      <c r="AB191" s="170"/>
      <c r="AC191" s="163" t="s">
        <v>109</v>
      </c>
      <c r="AD191" s="23"/>
      <c r="AE191" s="170"/>
      <c r="AF191" s="170"/>
      <c r="AG191" s="12"/>
      <c r="AH191" s="163" t="s">
        <v>109</v>
      </c>
      <c r="AI191" s="23"/>
      <c r="AJ191" s="170"/>
      <c r="AK191" s="163" t="s">
        <v>109</v>
      </c>
      <c r="AL191" s="12"/>
      <c r="AM191" s="23"/>
      <c r="AN191" s="23"/>
      <c r="AO191" s="23"/>
      <c r="AP191" s="23"/>
      <c r="AQ191" s="169">
        <v>5</v>
      </c>
      <c r="AR191" s="3">
        <f>34*2</f>
        <v>68</v>
      </c>
      <c r="AS191" s="168">
        <f>AQ191/AR191</f>
        <v>7.3529411764705885E-2</v>
      </c>
    </row>
    <row r="192" spans="1:45" ht="12.75" customHeight="1" x14ac:dyDescent="0.2">
      <c r="A192" s="85"/>
      <c r="B192" s="178"/>
      <c r="C192" s="78" t="s">
        <v>142</v>
      </c>
      <c r="D192" s="171"/>
      <c r="E192" s="170"/>
      <c r="F192" s="12"/>
      <c r="G192" s="12"/>
      <c r="H192" s="12"/>
      <c r="I192" s="170"/>
      <c r="J192" s="12"/>
      <c r="K192" s="163" t="s">
        <v>109</v>
      </c>
      <c r="L192" s="12"/>
      <c r="M192" s="170"/>
      <c r="N192" s="12"/>
      <c r="O192" s="12"/>
      <c r="P192" s="12"/>
      <c r="Q192" s="170"/>
      <c r="R192" s="12"/>
      <c r="S192" s="12"/>
      <c r="T192" s="163" t="s">
        <v>109</v>
      </c>
      <c r="U192" s="170"/>
      <c r="V192" s="12"/>
      <c r="W192" s="12"/>
      <c r="X192" s="170"/>
      <c r="Y192" s="12"/>
      <c r="Z192" s="12"/>
      <c r="AA192" s="12"/>
      <c r="AB192" s="170"/>
      <c r="AC192" s="163" t="s">
        <v>109</v>
      </c>
      <c r="AD192" s="23"/>
      <c r="AE192" s="170"/>
      <c r="AF192" s="170"/>
      <c r="AG192" s="12"/>
      <c r="AH192" s="163" t="s">
        <v>109</v>
      </c>
      <c r="AI192" s="23"/>
      <c r="AJ192" s="170"/>
      <c r="AK192" s="163" t="s">
        <v>109</v>
      </c>
      <c r="AL192" s="12"/>
      <c r="AM192" s="23"/>
      <c r="AN192" s="23"/>
      <c r="AO192" s="23"/>
      <c r="AP192" s="23"/>
      <c r="AQ192" s="169">
        <v>5</v>
      </c>
      <c r="AR192" s="3">
        <f>34*2</f>
        <v>68</v>
      </c>
      <c r="AS192" s="168">
        <f>AQ192/AR192</f>
        <v>7.3529411764705885E-2</v>
      </c>
    </row>
    <row r="193" spans="1:45" ht="12.75" customHeight="1" x14ac:dyDescent="0.2">
      <c r="A193" s="85"/>
      <c r="B193" s="178"/>
      <c r="C193" s="78" t="s">
        <v>141</v>
      </c>
      <c r="D193" s="171"/>
      <c r="E193" s="170"/>
      <c r="F193" s="12"/>
      <c r="G193" s="12"/>
      <c r="H193" s="12"/>
      <c r="I193" s="170"/>
      <c r="J193" s="12"/>
      <c r="K193" s="163" t="s">
        <v>109</v>
      </c>
      <c r="L193" s="12"/>
      <c r="M193" s="170"/>
      <c r="N193" s="12"/>
      <c r="O193" s="12"/>
      <c r="P193" s="12"/>
      <c r="Q193" s="170"/>
      <c r="R193" s="12"/>
      <c r="S193" s="12"/>
      <c r="T193" s="163" t="s">
        <v>109</v>
      </c>
      <c r="U193" s="170"/>
      <c r="V193" s="12"/>
      <c r="W193" s="12"/>
      <c r="X193" s="170"/>
      <c r="Y193" s="12"/>
      <c r="Z193" s="12"/>
      <c r="AA193" s="12"/>
      <c r="AB193" s="170"/>
      <c r="AC193" s="163" t="s">
        <v>109</v>
      </c>
      <c r="AD193" s="23"/>
      <c r="AE193" s="170"/>
      <c r="AF193" s="170"/>
      <c r="AG193" s="12"/>
      <c r="AH193" s="163" t="s">
        <v>109</v>
      </c>
      <c r="AI193" s="23"/>
      <c r="AJ193" s="170"/>
      <c r="AK193" s="163" t="s">
        <v>109</v>
      </c>
      <c r="AL193" s="12"/>
      <c r="AM193" s="23"/>
      <c r="AN193" s="23"/>
      <c r="AO193" s="23"/>
      <c r="AP193" s="23"/>
      <c r="AQ193" s="169">
        <v>5</v>
      </c>
      <c r="AR193" s="3">
        <f>34*2</f>
        <v>68</v>
      </c>
      <c r="AS193" s="168">
        <f>AQ193/AR193</f>
        <v>7.3529411764705885E-2</v>
      </c>
    </row>
    <row r="194" spans="1:45" ht="12.75" customHeight="1" x14ac:dyDescent="0.2">
      <c r="A194" s="85"/>
      <c r="B194" s="178"/>
      <c r="C194" s="78" t="s">
        <v>140</v>
      </c>
      <c r="D194" s="171"/>
      <c r="E194" s="170"/>
      <c r="F194" s="12"/>
      <c r="G194" s="12"/>
      <c r="H194" s="12"/>
      <c r="I194" s="170"/>
      <c r="J194" s="12"/>
      <c r="K194" s="163" t="s">
        <v>109</v>
      </c>
      <c r="L194" s="12"/>
      <c r="M194" s="170"/>
      <c r="N194" s="12"/>
      <c r="O194" s="12"/>
      <c r="P194" s="12"/>
      <c r="Q194" s="170"/>
      <c r="R194" s="12"/>
      <c r="S194" s="12"/>
      <c r="T194" s="163" t="s">
        <v>109</v>
      </c>
      <c r="U194" s="170"/>
      <c r="V194" s="12"/>
      <c r="W194" s="12"/>
      <c r="X194" s="170"/>
      <c r="Y194" s="12"/>
      <c r="Z194" s="12"/>
      <c r="AA194" s="12"/>
      <c r="AB194" s="170"/>
      <c r="AC194" s="163" t="s">
        <v>109</v>
      </c>
      <c r="AD194" s="23"/>
      <c r="AE194" s="170"/>
      <c r="AF194" s="170"/>
      <c r="AG194" s="12"/>
      <c r="AH194" s="163" t="s">
        <v>109</v>
      </c>
      <c r="AI194" s="23"/>
      <c r="AJ194" s="170"/>
      <c r="AK194" s="163" t="s">
        <v>109</v>
      </c>
      <c r="AL194" s="12"/>
      <c r="AM194" s="23"/>
      <c r="AN194" s="23"/>
      <c r="AO194" s="23"/>
      <c r="AP194" s="23"/>
      <c r="AQ194" s="169">
        <v>5</v>
      </c>
      <c r="AR194" s="3">
        <f>34*2</f>
        <v>68</v>
      </c>
      <c r="AS194" s="168">
        <f>AQ194/AR194</f>
        <v>7.3529411764705885E-2</v>
      </c>
    </row>
    <row r="195" spans="1:45" ht="12.75" customHeight="1" x14ac:dyDescent="0.2">
      <c r="A195" s="85"/>
      <c r="B195" s="178"/>
      <c r="C195" s="78" t="s">
        <v>139</v>
      </c>
      <c r="D195" s="171"/>
      <c r="E195" s="170"/>
      <c r="F195" s="12"/>
      <c r="G195" s="12"/>
      <c r="H195" s="12"/>
      <c r="I195" s="170"/>
      <c r="J195" s="12"/>
      <c r="K195" s="163" t="s">
        <v>109</v>
      </c>
      <c r="L195" s="12"/>
      <c r="M195" s="170"/>
      <c r="N195" s="12"/>
      <c r="O195" s="12"/>
      <c r="P195" s="12"/>
      <c r="Q195" s="170"/>
      <c r="R195" s="12"/>
      <c r="S195" s="12"/>
      <c r="T195" s="163" t="s">
        <v>109</v>
      </c>
      <c r="U195" s="170"/>
      <c r="V195" s="12"/>
      <c r="W195" s="12"/>
      <c r="X195" s="170"/>
      <c r="Y195" s="12"/>
      <c r="Z195" s="12"/>
      <c r="AA195" s="12"/>
      <c r="AB195" s="170"/>
      <c r="AC195" s="163" t="s">
        <v>109</v>
      </c>
      <c r="AD195" s="23"/>
      <c r="AE195" s="170"/>
      <c r="AF195" s="170"/>
      <c r="AG195" s="12"/>
      <c r="AH195" s="163" t="s">
        <v>109</v>
      </c>
      <c r="AI195" s="23"/>
      <c r="AJ195" s="170"/>
      <c r="AK195" s="163" t="s">
        <v>109</v>
      </c>
      <c r="AL195" s="12"/>
      <c r="AM195" s="23"/>
      <c r="AN195" s="23"/>
      <c r="AO195" s="23"/>
      <c r="AP195" s="23"/>
      <c r="AQ195" s="169">
        <v>5</v>
      </c>
      <c r="AR195" s="3">
        <f>34*2</f>
        <v>68</v>
      </c>
      <c r="AS195" s="168">
        <f>AQ195/AR195</f>
        <v>7.3529411764705885E-2</v>
      </c>
    </row>
    <row r="196" spans="1:45" ht="12.75" customHeight="1" x14ac:dyDescent="0.2">
      <c r="A196" s="85"/>
      <c r="B196" s="178"/>
      <c r="C196" s="78" t="s">
        <v>138</v>
      </c>
      <c r="D196" s="171"/>
      <c r="E196" s="170"/>
      <c r="F196" s="12"/>
      <c r="G196" s="12"/>
      <c r="H196" s="12"/>
      <c r="I196" s="170"/>
      <c r="J196" s="12"/>
      <c r="K196" s="163" t="s">
        <v>109</v>
      </c>
      <c r="L196" s="12"/>
      <c r="M196" s="170"/>
      <c r="N196" s="12"/>
      <c r="O196" s="12"/>
      <c r="P196" s="12"/>
      <c r="Q196" s="170"/>
      <c r="R196" s="12"/>
      <c r="S196" s="12"/>
      <c r="T196" s="163" t="s">
        <v>109</v>
      </c>
      <c r="U196" s="170"/>
      <c r="V196" s="12"/>
      <c r="W196" s="12"/>
      <c r="X196" s="170"/>
      <c r="Y196" s="12"/>
      <c r="Z196" s="12"/>
      <c r="AA196" s="12"/>
      <c r="AB196" s="170"/>
      <c r="AC196" s="163" t="s">
        <v>109</v>
      </c>
      <c r="AD196" s="23"/>
      <c r="AE196" s="170"/>
      <c r="AF196" s="170"/>
      <c r="AG196" s="12"/>
      <c r="AH196" s="163" t="s">
        <v>109</v>
      </c>
      <c r="AI196" s="23"/>
      <c r="AJ196" s="170"/>
      <c r="AK196" s="163" t="s">
        <v>109</v>
      </c>
      <c r="AL196" s="12"/>
      <c r="AM196" s="23"/>
      <c r="AN196" s="23"/>
      <c r="AO196" s="23"/>
      <c r="AP196" s="23"/>
      <c r="AQ196" s="169">
        <v>5</v>
      </c>
      <c r="AR196" s="3">
        <f>34*2</f>
        <v>68</v>
      </c>
      <c r="AS196" s="168">
        <f>AQ196/AR196</f>
        <v>7.3529411764705885E-2</v>
      </c>
    </row>
    <row r="197" spans="1:45" ht="12.75" customHeight="1" x14ac:dyDescent="0.2">
      <c r="A197" s="85"/>
      <c r="B197" s="178"/>
      <c r="C197" s="78" t="s">
        <v>137</v>
      </c>
      <c r="D197" s="171"/>
      <c r="E197" s="170"/>
      <c r="F197" s="12"/>
      <c r="G197" s="12"/>
      <c r="H197" s="12"/>
      <c r="I197" s="170"/>
      <c r="J197" s="12"/>
      <c r="K197" s="163" t="s">
        <v>109</v>
      </c>
      <c r="L197" s="12"/>
      <c r="M197" s="170"/>
      <c r="N197" s="12"/>
      <c r="O197" s="12"/>
      <c r="P197" s="12"/>
      <c r="Q197" s="170"/>
      <c r="R197" s="12"/>
      <c r="S197" s="12"/>
      <c r="T197" s="163" t="s">
        <v>109</v>
      </c>
      <c r="U197" s="170"/>
      <c r="V197" s="12"/>
      <c r="W197" s="12"/>
      <c r="X197" s="170"/>
      <c r="Y197" s="12"/>
      <c r="Z197" s="12"/>
      <c r="AA197" s="12"/>
      <c r="AB197" s="170"/>
      <c r="AC197" s="163" t="s">
        <v>109</v>
      </c>
      <c r="AD197" s="23"/>
      <c r="AE197" s="170"/>
      <c r="AF197" s="170"/>
      <c r="AG197" s="12"/>
      <c r="AH197" s="163" t="s">
        <v>109</v>
      </c>
      <c r="AI197" s="23"/>
      <c r="AJ197" s="170"/>
      <c r="AK197" s="163" t="s">
        <v>109</v>
      </c>
      <c r="AL197" s="12"/>
      <c r="AM197" s="23"/>
      <c r="AN197" s="23"/>
      <c r="AO197" s="23"/>
      <c r="AP197" s="23"/>
      <c r="AQ197" s="169">
        <v>5</v>
      </c>
      <c r="AR197" s="3">
        <f>34*2</f>
        <v>68</v>
      </c>
      <c r="AS197" s="168">
        <f>AQ197/AR197</f>
        <v>7.3529411764705885E-2</v>
      </c>
    </row>
    <row r="198" spans="1:45" ht="12.75" customHeight="1" x14ac:dyDescent="0.2">
      <c r="A198" s="85"/>
      <c r="B198" s="178"/>
      <c r="C198" s="78" t="s">
        <v>136</v>
      </c>
      <c r="D198" s="171"/>
      <c r="E198" s="170"/>
      <c r="F198" s="12"/>
      <c r="G198" s="12"/>
      <c r="H198" s="12"/>
      <c r="I198" s="170"/>
      <c r="J198" s="12"/>
      <c r="K198" s="163" t="s">
        <v>109</v>
      </c>
      <c r="L198" s="12"/>
      <c r="M198" s="170"/>
      <c r="N198" s="12"/>
      <c r="O198" s="12"/>
      <c r="P198" s="12"/>
      <c r="Q198" s="170"/>
      <c r="R198" s="12"/>
      <c r="S198" s="12"/>
      <c r="T198" s="163" t="s">
        <v>109</v>
      </c>
      <c r="U198" s="170"/>
      <c r="V198" s="12"/>
      <c r="W198" s="12"/>
      <c r="X198" s="170"/>
      <c r="Y198" s="12"/>
      <c r="Z198" s="12"/>
      <c r="AA198" s="12"/>
      <c r="AB198" s="170"/>
      <c r="AC198" s="163" t="s">
        <v>109</v>
      </c>
      <c r="AD198" s="23"/>
      <c r="AE198" s="170"/>
      <c r="AF198" s="170"/>
      <c r="AG198" s="12"/>
      <c r="AH198" s="163" t="s">
        <v>109</v>
      </c>
      <c r="AI198" s="23"/>
      <c r="AJ198" s="170"/>
      <c r="AK198" s="163" t="s">
        <v>109</v>
      </c>
      <c r="AL198" s="12"/>
      <c r="AM198" s="23"/>
      <c r="AN198" s="23"/>
      <c r="AO198" s="23"/>
      <c r="AP198" s="23"/>
      <c r="AQ198" s="169">
        <v>5</v>
      </c>
      <c r="AR198" s="3">
        <f>34*2</f>
        <v>68</v>
      </c>
      <c r="AS198" s="168">
        <f>AQ198/AR198</f>
        <v>7.3529411764705885E-2</v>
      </c>
    </row>
    <row r="199" spans="1:45" ht="12.75" customHeight="1" x14ac:dyDescent="0.2">
      <c r="A199" s="85"/>
      <c r="B199" s="178"/>
      <c r="C199" s="78" t="s">
        <v>135</v>
      </c>
      <c r="D199" s="171"/>
      <c r="E199" s="170"/>
      <c r="F199" s="12"/>
      <c r="G199" s="12"/>
      <c r="H199" s="12"/>
      <c r="I199" s="170"/>
      <c r="J199" s="12"/>
      <c r="K199" s="163" t="s">
        <v>109</v>
      </c>
      <c r="L199" s="12"/>
      <c r="M199" s="170"/>
      <c r="N199" s="12"/>
      <c r="O199" s="12"/>
      <c r="P199" s="12"/>
      <c r="Q199" s="170"/>
      <c r="R199" s="12"/>
      <c r="S199" s="12"/>
      <c r="T199" s="163" t="s">
        <v>109</v>
      </c>
      <c r="U199" s="170"/>
      <c r="V199" s="12"/>
      <c r="W199" s="12"/>
      <c r="X199" s="170"/>
      <c r="Y199" s="12"/>
      <c r="Z199" s="12"/>
      <c r="AA199" s="12"/>
      <c r="AB199" s="170"/>
      <c r="AC199" s="163" t="s">
        <v>109</v>
      </c>
      <c r="AD199" s="23"/>
      <c r="AE199" s="170"/>
      <c r="AF199" s="170"/>
      <c r="AG199" s="12"/>
      <c r="AH199" s="163" t="s">
        <v>109</v>
      </c>
      <c r="AI199" s="23"/>
      <c r="AJ199" s="170"/>
      <c r="AK199" s="163" t="s">
        <v>109</v>
      </c>
      <c r="AL199" s="12"/>
      <c r="AM199" s="23"/>
      <c r="AN199" s="23"/>
      <c r="AO199" s="23"/>
      <c r="AP199" s="23"/>
      <c r="AQ199" s="169">
        <v>5</v>
      </c>
      <c r="AR199" s="3">
        <f>34*2</f>
        <v>68</v>
      </c>
      <c r="AS199" s="168">
        <f>AQ199/AR199</f>
        <v>7.3529411764705885E-2</v>
      </c>
    </row>
    <row r="200" spans="1:45" ht="12.75" customHeight="1" x14ac:dyDescent="0.2">
      <c r="A200" s="85"/>
      <c r="B200" s="178"/>
      <c r="C200" s="78" t="s">
        <v>134</v>
      </c>
      <c r="D200" s="171"/>
      <c r="E200" s="170"/>
      <c r="F200" s="12"/>
      <c r="G200" s="12"/>
      <c r="H200" s="12"/>
      <c r="I200" s="170"/>
      <c r="J200" s="12"/>
      <c r="K200" s="163" t="s">
        <v>109</v>
      </c>
      <c r="L200" s="12"/>
      <c r="M200" s="170"/>
      <c r="N200" s="12"/>
      <c r="O200" s="12"/>
      <c r="P200" s="12"/>
      <c r="Q200" s="170"/>
      <c r="R200" s="12"/>
      <c r="S200" s="12"/>
      <c r="T200" s="163" t="s">
        <v>109</v>
      </c>
      <c r="U200" s="170"/>
      <c r="V200" s="12"/>
      <c r="W200" s="12"/>
      <c r="X200" s="170"/>
      <c r="Y200" s="12"/>
      <c r="Z200" s="12"/>
      <c r="AA200" s="12"/>
      <c r="AB200" s="170"/>
      <c r="AC200" s="163" t="s">
        <v>109</v>
      </c>
      <c r="AD200" s="23"/>
      <c r="AE200" s="170"/>
      <c r="AF200" s="170"/>
      <c r="AG200" s="12"/>
      <c r="AH200" s="163" t="s">
        <v>109</v>
      </c>
      <c r="AI200" s="23"/>
      <c r="AJ200" s="170"/>
      <c r="AK200" s="163" t="s">
        <v>109</v>
      </c>
      <c r="AL200" s="12"/>
      <c r="AM200" s="23"/>
      <c r="AN200" s="23"/>
      <c r="AO200" s="23"/>
      <c r="AP200" s="23"/>
      <c r="AQ200" s="169">
        <v>5</v>
      </c>
      <c r="AR200" s="3">
        <f>34*2</f>
        <v>68</v>
      </c>
      <c r="AS200" s="168">
        <f>AQ200/AR200</f>
        <v>7.3529411764705885E-2</v>
      </c>
    </row>
    <row r="201" spans="1:45" ht="12.75" customHeight="1" x14ac:dyDescent="0.2">
      <c r="A201" s="85"/>
      <c r="B201" s="177"/>
      <c r="C201" s="78" t="s">
        <v>133</v>
      </c>
      <c r="D201" s="171"/>
      <c r="E201" s="170"/>
      <c r="F201" s="12"/>
      <c r="G201" s="12"/>
      <c r="H201" s="12"/>
      <c r="I201" s="170"/>
      <c r="J201" s="12"/>
      <c r="K201" s="163" t="s">
        <v>109</v>
      </c>
      <c r="L201" s="12"/>
      <c r="M201" s="170"/>
      <c r="N201" s="12"/>
      <c r="O201" s="12"/>
      <c r="P201" s="12"/>
      <c r="Q201" s="170"/>
      <c r="R201" s="12"/>
      <c r="S201" s="12"/>
      <c r="T201" s="163" t="s">
        <v>109</v>
      </c>
      <c r="U201" s="170"/>
      <c r="V201" s="12"/>
      <c r="W201" s="12"/>
      <c r="X201" s="170"/>
      <c r="Y201" s="12"/>
      <c r="Z201" s="12"/>
      <c r="AA201" s="12"/>
      <c r="AB201" s="170"/>
      <c r="AC201" s="163" t="s">
        <v>109</v>
      </c>
      <c r="AD201" s="23"/>
      <c r="AE201" s="170"/>
      <c r="AF201" s="170"/>
      <c r="AG201" s="12"/>
      <c r="AH201" s="163" t="s">
        <v>109</v>
      </c>
      <c r="AI201" s="23"/>
      <c r="AJ201" s="170"/>
      <c r="AK201" s="163" t="s">
        <v>109</v>
      </c>
      <c r="AL201" s="12"/>
      <c r="AM201" s="23"/>
      <c r="AN201" s="23"/>
      <c r="AO201" s="23"/>
      <c r="AP201" s="23"/>
      <c r="AQ201" s="169">
        <v>5</v>
      </c>
      <c r="AR201" s="3">
        <f>34*2</f>
        <v>68</v>
      </c>
      <c r="AS201" s="168">
        <f>AQ201/AR201</f>
        <v>7.3529411764705885E-2</v>
      </c>
    </row>
    <row r="202" spans="1:45" ht="12.75" customHeight="1" x14ac:dyDescent="0.2">
      <c r="A202" s="85"/>
      <c r="B202" s="160" t="s">
        <v>37</v>
      </c>
      <c r="C202" s="78" t="s">
        <v>143</v>
      </c>
      <c r="D202" s="171"/>
      <c r="E202" s="170"/>
      <c r="F202" s="12"/>
      <c r="G202" s="12"/>
      <c r="H202" s="12"/>
      <c r="I202" s="170"/>
      <c r="J202" s="12"/>
      <c r="K202" s="12"/>
      <c r="L202" s="12"/>
      <c r="M202" s="170"/>
      <c r="N202" s="12"/>
      <c r="O202" s="12"/>
      <c r="P202" s="12"/>
      <c r="Q202" s="170"/>
      <c r="R202" s="12"/>
      <c r="S202" s="12"/>
      <c r="T202" s="12"/>
      <c r="U202" s="170"/>
      <c r="V202" s="12"/>
      <c r="W202" s="12"/>
      <c r="X202" s="170"/>
      <c r="Y202" s="12"/>
      <c r="Z202" s="12"/>
      <c r="AA202" s="23"/>
      <c r="AB202" s="170"/>
      <c r="AC202" s="12"/>
      <c r="AD202" s="12"/>
      <c r="AE202" s="170"/>
      <c r="AF202" s="170"/>
      <c r="AG202" s="12"/>
      <c r="AH202" s="12"/>
      <c r="AI202" s="12"/>
      <c r="AJ202" s="23"/>
      <c r="AK202" s="12"/>
      <c r="AL202" s="12"/>
      <c r="AM202" s="23"/>
      <c r="AN202" s="23"/>
      <c r="AO202" s="23"/>
      <c r="AP202" s="23"/>
      <c r="AQ202" s="169">
        <f>COUNTA(E202:AP202)</f>
        <v>0</v>
      </c>
      <c r="AR202" s="3">
        <f>34*1</f>
        <v>34</v>
      </c>
      <c r="AS202" s="168">
        <f>AQ202/AR202</f>
        <v>0</v>
      </c>
    </row>
    <row r="203" spans="1:45" ht="12.75" customHeight="1" x14ac:dyDescent="0.2">
      <c r="A203" s="85"/>
      <c r="B203" s="159"/>
      <c r="C203" s="78" t="s">
        <v>142</v>
      </c>
      <c r="D203" s="171"/>
      <c r="E203" s="170"/>
      <c r="F203" s="12"/>
      <c r="G203" s="12"/>
      <c r="H203" s="12"/>
      <c r="I203" s="170"/>
      <c r="J203" s="12"/>
      <c r="K203" s="12"/>
      <c r="L203" s="12"/>
      <c r="M203" s="170"/>
      <c r="N203" s="12"/>
      <c r="O203" s="12"/>
      <c r="P203" s="12"/>
      <c r="Q203" s="170"/>
      <c r="R203" s="12"/>
      <c r="S203" s="12"/>
      <c r="T203" s="12"/>
      <c r="U203" s="170"/>
      <c r="V203" s="12"/>
      <c r="W203" s="12"/>
      <c r="X203" s="170"/>
      <c r="Y203" s="12"/>
      <c r="Z203" s="12"/>
      <c r="AA203" s="23"/>
      <c r="AB203" s="170"/>
      <c r="AC203" s="12"/>
      <c r="AD203" s="12"/>
      <c r="AE203" s="170"/>
      <c r="AF203" s="170"/>
      <c r="AG203" s="12"/>
      <c r="AH203" s="12"/>
      <c r="AI203" s="12"/>
      <c r="AJ203" s="23"/>
      <c r="AK203" s="12"/>
      <c r="AL203" s="12"/>
      <c r="AM203" s="23"/>
      <c r="AN203" s="23"/>
      <c r="AO203" s="23"/>
      <c r="AP203" s="23"/>
      <c r="AQ203" s="169">
        <f>COUNTA(E203:AP203)</f>
        <v>0</v>
      </c>
      <c r="AR203" s="3">
        <f>34*1</f>
        <v>34</v>
      </c>
      <c r="AS203" s="168">
        <f>AQ203/AR203</f>
        <v>0</v>
      </c>
    </row>
    <row r="204" spans="1:45" ht="12.75" customHeight="1" x14ac:dyDescent="0.2">
      <c r="A204" s="85"/>
      <c r="B204" s="159"/>
      <c r="C204" s="78" t="s">
        <v>141</v>
      </c>
      <c r="D204" s="171"/>
      <c r="E204" s="170"/>
      <c r="F204" s="12"/>
      <c r="G204" s="12"/>
      <c r="H204" s="12"/>
      <c r="I204" s="170"/>
      <c r="J204" s="12"/>
      <c r="K204" s="12"/>
      <c r="L204" s="12"/>
      <c r="M204" s="170"/>
      <c r="N204" s="12"/>
      <c r="O204" s="12"/>
      <c r="P204" s="12"/>
      <c r="Q204" s="170"/>
      <c r="R204" s="12"/>
      <c r="S204" s="12"/>
      <c r="T204" s="12"/>
      <c r="U204" s="170"/>
      <c r="V204" s="12"/>
      <c r="W204" s="12"/>
      <c r="X204" s="170"/>
      <c r="Y204" s="12"/>
      <c r="Z204" s="12"/>
      <c r="AA204" s="23"/>
      <c r="AB204" s="170"/>
      <c r="AC204" s="12"/>
      <c r="AD204" s="12"/>
      <c r="AE204" s="170"/>
      <c r="AF204" s="170"/>
      <c r="AG204" s="12"/>
      <c r="AH204" s="12"/>
      <c r="AI204" s="12"/>
      <c r="AJ204" s="23"/>
      <c r="AK204" s="12"/>
      <c r="AL204" s="12"/>
      <c r="AM204" s="23"/>
      <c r="AN204" s="23"/>
      <c r="AO204" s="23"/>
      <c r="AP204" s="23"/>
      <c r="AQ204" s="169">
        <f>COUNTA(E204:AP204)</f>
        <v>0</v>
      </c>
      <c r="AR204" s="3">
        <f>34*1</f>
        <v>34</v>
      </c>
      <c r="AS204" s="168">
        <f>AQ204/AR204</f>
        <v>0</v>
      </c>
    </row>
    <row r="205" spans="1:45" ht="12.75" customHeight="1" x14ac:dyDescent="0.2">
      <c r="A205" s="85"/>
      <c r="B205" s="159"/>
      <c r="C205" s="78" t="s">
        <v>140</v>
      </c>
      <c r="D205" s="171"/>
      <c r="E205" s="170"/>
      <c r="F205" s="12"/>
      <c r="G205" s="12"/>
      <c r="H205" s="12"/>
      <c r="I205" s="170"/>
      <c r="J205" s="12"/>
      <c r="K205" s="12"/>
      <c r="L205" s="12"/>
      <c r="M205" s="170"/>
      <c r="N205" s="12"/>
      <c r="O205" s="12"/>
      <c r="P205" s="12"/>
      <c r="Q205" s="170"/>
      <c r="R205" s="12"/>
      <c r="S205" s="12"/>
      <c r="T205" s="12"/>
      <c r="U205" s="170"/>
      <c r="V205" s="12"/>
      <c r="W205" s="12"/>
      <c r="X205" s="170"/>
      <c r="Y205" s="12"/>
      <c r="Z205" s="12"/>
      <c r="AA205" s="23"/>
      <c r="AB205" s="170"/>
      <c r="AC205" s="12"/>
      <c r="AD205" s="12"/>
      <c r="AE205" s="170"/>
      <c r="AF205" s="170"/>
      <c r="AG205" s="12"/>
      <c r="AH205" s="12"/>
      <c r="AI205" s="12"/>
      <c r="AJ205" s="23"/>
      <c r="AK205" s="12"/>
      <c r="AL205" s="12"/>
      <c r="AM205" s="23"/>
      <c r="AN205" s="23"/>
      <c r="AO205" s="23"/>
      <c r="AP205" s="23"/>
      <c r="AQ205" s="169">
        <f>COUNTA(E205:AP205)</f>
        <v>0</v>
      </c>
      <c r="AR205" s="3">
        <f>34*1</f>
        <v>34</v>
      </c>
      <c r="AS205" s="168">
        <f>AQ205/AR205</f>
        <v>0</v>
      </c>
    </row>
    <row r="206" spans="1:45" ht="12.75" customHeight="1" x14ac:dyDescent="0.2">
      <c r="A206" s="85"/>
      <c r="B206" s="159"/>
      <c r="C206" s="78" t="s">
        <v>139</v>
      </c>
      <c r="D206" s="171"/>
      <c r="E206" s="170"/>
      <c r="F206" s="12"/>
      <c r="G206" s="12"/>
      <c r="H206" s="12"/>
      <c r="I206" s="170"/>
      <c r="J206" s="12"/>
      <c r="K206" s="12"/>
      <c r="L206" s="12"/>
      <c r="M206" s="170"/>
      <c r="N206" s="12"/>
      <c r="O206" s="12"/>
      <c r="P206" s="12"/>
      <c r="Q206" s="170"/>
      <c r="R206" s="12"/>
      <c r="S206" s="12"/>
      <c r="T206" s="12"/>
      <c r="U206" s="170"/>
      <c r="V206" s="12"/>
      <c r="W206" s="12"/>
      <c r="X206" s="170"/>
      <c r="Y206" s="12"/>
      <c r="Z206" s="12"/>
      <c r="AA206" s="23"/>
      <c r="AB206" s="170"/>
      <c r="AC206" s="12"/>
      <c r="AD206" s="12"/>
      <c r="AE206" s="170"/>
      <c r="AF206" s="170"/>
      <c r="AG206" s="12"/>
      <c r="AH206" s="12"/>
      <c r="AI206" s="12"/>
      <c r="AJ206" s="23"/>
      <c r="AK206" s="12"/>
      <c r="AL206" s="12"/>
      <c r="AM206" s="23"/>
      <c r="AN206" s="23"/>
      <c r="AO206" s="23"/>
      <c r="AP206" s="23"/>
      <c r="AQ206" s="169">
        <f>COUNTA(E206:AP206)</f>
        <v>0</v>
      </c>
      <c r="AR206" s="3">
        <f>34*1</f>
        <v>34</v>
      </c>
      <c r="AS206" s="168">
        <f>AQ206/AR206</f>
        <v>0</v>
      </c>
    </row>
    <row r="207" spans="1:45" ht="12.75" customHeight="1" x14ac:dyDescent="0.2">
      <c r="A207" s="85"/>
      <c r="B207" s="159"/>
      <c r="C207" s="78" t="s">
        <v>138</v>
      </c>
      <c r="D207" s="171"/>
      <c r="E207" s="170"/>
      <c r="F207" s="12"/>
      <c r="G207" s="12"/>
      <c r="H207" s="12"/>
      <c r="I207" s="170"/>
      <c r="J207" s="12"/>
      <c r="K207" s="12"/>
      <c r="L207" s="12"/>
      <c r="M207" s="170"/>
      <c r="N207" s="12"/>
      <c r="O207" s="12"/>
      <c r="P207" s="12"/>
      <c r="Q207" s="170"/>
      <c r="R207" s="12"/>
      <c r="S207" s="12"/>
      <c r="T207" s="12"/>
      <c r="U207" s="170"/>
      <c r="V207" s="12"/>
      <c r="W207" s="12"/>
      <c r="X207" s="170"/>
      <c r="Y207" s="12"/>
      <c r="Z207" s="12"/>
      <c r="AA207" s="23"/>
      <c r="AB207" s="170"/>
      <c r="AC207" s="12"/>
      <c r="AD207" s="12"/>
      <c r="AE207" s="170"/>
      <c r="AF207" s="170"/>
      <c r="AG207" s="12"/>
      <c r="AH207" s="12"/>
      <c r="AI207" s="12"/>
      <c r="AJ207" s="23"/>
      <c r="AK207" s="12"/>
      <c r="AL207" s="12"/>
      <c r="AM207" s="23"/>
      <c r="AN207" s="23"/>
      <c r="AO207" s="23"/>
      <c r="AP207" s="23"/>
      <c r="AQ207" s="169">
        <f>COUNTA(E207:AP207)</f>
        <v>0</v>
      </c>
      <c r="AR207" s="3">
        <f>34*1</f>
        <v>34</v>
      </c>
      <c r="AS207" s="168">
        <f>AQ207/AR207</f>
        <v>0</v>
      </c>
    </row>
    <row r="208" spans="1:45" ht="12.75" customHeight="1" x14ac:dyDescent="0.2">
      <c r="A208" s="85"/>
      <c r="B208" s="159"/>
      <c r="C208" s="78" t="s">
        <v>137</v>
      </c>
      <c r="D208" s="171"/>
      <c r="E208" s="170"/>
      <c r="F208" s="12"/>
      <c r="G208" s="12"/>
      <c r="H208" s="12"/>
      <c r="I208" s="170"/>
      <c r="J208" s="12"/>
      <c r="K208" s="12"/>
      <c r="L208" s="12"/>
      <c r="M208" s="170"/>
      <c r="N208" s="12"/>
      <c r="O208" s="12"/>
      <c r="P208" s="12"/>
      <c r="Q208" s="170"/>
      <c r="R208" s="12"/>
      <c r="S208" s="12"/>
      <c r="T208" s="12"/>
      <c r="U208" s="170"/>
      <c r="V208" s="12"/>
      <c r="W208" s="12"/>
      <c r="X208" s="170"/>
      <c r="Y208" s="12"/>
      <c r="Z208" s="12"/>
      <c r="AA208" s="23"/>
      <c r="AB208" s="170"/>
      <c r="AC208" s="12"/>
      <c r="AD208" s="12"/>
      <c r="AE208" s="170"/>
      <c r="AF208" s="170"/>
      <c r="AG208" s="12"/>
      <c r="AH208" s="12"/>
      <c r="AI208" s="12"/>
      <c r="AJ208" s="23"/>
      <c r="AK208" s="12"/>
      <c r="AL208" s="12"/>
      <c r="AM208" s="23"/>
      <c r="AN208" s="23"/>
      <c r="AO208" s="23"/>
      <c r="AP208" s="23"/>
      <c r="AQ208" s="169">
        <f>COUNTA(E208:AP208)</f>
        <v>0</v>
      </c>
      <c r="AR208" s="3">
        <f>34*1</f>
        <v>34</v>
      </c>
      <c r="AS208" s="168">
        <f>AQ208/AR208</f>
        <v>0</v>
      </c>
    </row>
    <row r="209" spans="1:45" ht="12.75" customHeight="1" x14ac:dyDescent="0.2">
      <c r="A209" s="85"/>
      <c r="B209" s="159"/>
      <c r="C209" s="78" t="s">
        <v>136</v>
      </c>
      <c r="D209" s="171"/>
      <c r="E209" s="170"/>
      <c r="F209" s="12"/>
      <c r="G209" s="12"/>
      <c r="H209" s="12"/>
      <c r="I209" s="170"/>
      <c r="J209" s="12"/>
      <c r="K209" s="12"/>
      <c r="L209" s="12"/>
      <c r="M209" s="170"/>
      <c r="N209" s="12"/>
      <c r="O209" s="12"/>
      <c r="P209" s="12"/>
      <c r="Q209" s="170"/>
      <c r="R209" s="12"/>
      <c r="S209" s="12"/>
      <c r="T209" s="12"/>
      <c r="U209" s="170"/>
      <c r="V209" s="12"/>
      <c r="W209" s="12"/>
      <c r="X209" s="170"/>
      <c r="Y209" s="12"/>
      <c r="Z209" s="12"/>
      <c r="AA209" s="23"/>
      <c r="AB209" s="170"/>
      <c r="AC209" s="12"/>
      <c r="AD209" s="12"/>
      <c r="AE209" s="170"/>
      <c r="AF209" s="170"/>
      <c r="AG209" s="12"/>
      <c r="AH209" s="12"/>
      <c r="AI209" s="12"/>
      <c r="AJ209" s="23"/>
      <c r="AK209" s="12"/>
      <c r="AL209" s="12"/>
      <c r="AM209" s="23"/>
      <c r="AN209" s="23"/>
      <c r="AO209" s="23"/>
      <c r="AP209" s="23"/>
      <c r="AQ209" s="169">
        <f>COUNTA(E209:AP209)</f>
        <v>0</v>
      </c>
      <c r="AR209" s="3">
        <f>34*1</f>
        <v>34</v>
      </c>
      <c r="AS209" s="168">
        <f>AQ209/AR209</f>
        <v>0</v>
      </c>
    </row>
    <row r="210" spans="1:45" ht="12.75" customHeight="1" x14ac:dyDescent="0.2">
      <c r="A210" s="85"/>
      <c r="B210" s="159"/>
      <c r="C210" s="78" t="s">
        <v>135</v>
      </c>
      <c r="D210" s="171"/>
      <c r="E210" s="170"/>
      <c r="F210" s="12"/>
      <c r="G210" s="12"/>
      <c r="H210" s="12"/>
      <c r="I210" s="170"/>
      <c r="J210" s="12"/>
      <c r="K210" s="12"/>
      <c r="L210" s="12"/>
      <c r="M210" s="170"/>
      <c r="N210" s="12"/>
      <c r="O210" s="12"/>
      <c r="P210" s="12"/>
      <c r="Q210" s="170"/>
      <c r="R210" s="12"/>
      <c r="S210" s="12"/>
      <c r="T210" s="12"/>
      <c r="U210" s="170"/>
      <c r="V210" s="12"/>
      <c r="W210" s="12"/>
      <c r="X210" s="170"/>
      <c r="Y210" s="12"/>
      <c r="Z210" s="12"/>
      <c r="AA210" s="23"/>
      <c r="AB210" s="170"/>
      <c r="AC210" s="12"/>
      <c r="AD210" s="12"/>
      <c r="AE210" s="170"/>
      <c r="AF210" s="170"/>
      <c r="AG210" s="12"/>
      <c r="AH210" s="12"/>
      <c r="AI210" s="12"/>
      <c r="AJ210" s="23"/>
      <c r="AK210" s="12"/>
      <c r="AL210" s="12"/>
      <c r="AM210" s="23"/>
      <c r="AN210" s="23"/>
      <c r="AO210" s="23"/>
      <c r="AP210" s="23"/>
      <c r="AQ210" s="169">
        <f>COUNTA(E210:AP210)</f>
        <v>0</v>
      </c>
      <c r="AR210" s="3">
        <f>34*1</f>
        <v>34</v>
      </c>
      <c r="AS210" s="168">
        <f>AQ210/AR210</f>
        <v>0</v>
      </c>
    </row>
    <row r="211" spans="1:45" ht="12.75" customHeight="1" x14ac:dyDescent="0.2">
      <c r="A211" s="85"/>
      <c r="B211" s="159"/>
      <c r="C211" s="78" t="s">
        <v>134</v>
      </c>
      <c r="D211" s="170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23"/>
      <c r="AN211" s="23"/>
      <c r="AO211" s="23"/>
      <c r="AP211" s="23"/>
      <c r="AQ211" s="169">
        <f>COUNTA(E211:AP211)</f>
        <v>0</v>
      </c>
      <c r="AR211" s="3">
        <f>34*1</f>
        <v>34</v>
      </c>
      <c r="AS211" s="168">
        <f>AQ211/AR211</f>
        <v>0</v>
      </c>
    </row>
    <row r="212" spans="1:45" ht="15.75" customHeight="1" x14ac:dyDescent="0.2">
      <c r="A212" s="85"/>
      <c r="B212" s="158"/>
      <c r="C212" s="78" t="s">
        <v>133</v>
      </c>
      <c r="D212" s="176"/>
      <c r="E212" s="175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  <c r="AA212" s="175"/>
      <c r="AB212" s="175"/>
      <c r="AC212" s="175"/>
      <c r="AD212" s="175"/>
      <c r="AE212" s="175"/>
      <c r="AF212" s="175"/>
      <c r="AG212" s="175"/>
      <c r="AH212" s="175"/>
      <c r="AI212" s="175"/>
      <c r="AJ212" s="175"/>
      <c r="AK212" s="175"/>
      <c r="AL212" s="175"/>
      <c r="AM212" s="175"/>
      <c r="AN212" s="175"/>
      <c r="AO212" s="175"/>
      <c r="AP212" s="175"/>
      <c r="AQ212" s="169">
        <f>COUNTA(E212:AP212)</f>
        <v>0</v>
      </c>
      <c r="AR212" s="3">
        <f>34*1</f>
        <v>34</v>
      </c>
      <c r="AS212" s="168">
        <f>AQ212/AR212</f>
        <v>0</v>
      </c>
    </row>
    <row r="213" spans="1:45" ht="12.75" customHeight="1" x14ac:dyDescent="0.2">
      <c r="A213" s="85"/>
      <c r="B213" s="160" t="s">
        <v>38</v>
      </c>
      <c r="C213" s="78" t="s">
        <v>143</v>
      </c>
      <c r="D213" s="174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  <c r="R213" s="170"/>
      <c r="S213" s="170"/>
      <c r="T213" s="170"/>
      <c r="U213" s="170"/>
      <c r="V213" s="170"/>
      <c r="W213" s="170"/>
      <c r="X213" s="170"/>
      <c r="Y213" s="170"/>
      <c r="Z213" s="170"/>
      <c r="AA213" s="170"/>
      <c r="AB213" s="170"/>
      <c r="AC213" s="170"/>
      <c r="AD213" s="170"/>
      <c r="AE213" s="170"/>
      <c r="AF213" s="170"/>
      <c r="AG213" s="170"/>
      <c r="AH213" s="170"/>
      <c r="AI213" s="170"/>
      <c r="AJ213" s="170"/>
      <c r="AK213" s="170"/>
      <c r="AL213" s="170"/>
      <c r="AM213" s="170"/>
      <c r="AN213" s="170"/>
      <c r="AO213" s="170"/>
      <c r="AP213" s="170"/>
      <c r="AQ213" s="169">
        <f>COUNTA(E213:AP213)</f>
        <v>0</v>
      </c>
      <c r="AR213" s="3">
        <f>34*1</f>
        <v>34</v>
      </c>
      <c r="AS213" s="168">
        <f>AQ213/AR213</f>
        <v>0</v>
      </c>
    </row>
    <row r="214" spans="1:45" ht="12.75" customHeight="1" x14ac:dyDescent="0.2">
      <c r="A214" s="85"/>
      <c r="B214" s="159"/>
      <c r="C214" s="78" t="s">
        <v>142</v>
      </c>
      <c r="D214" s="174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  <c r="R214" s="170"/>
      <c r="S214" s="170"/>
      <c r="T214" s="170"/>
      <c r="U214" s="170"/>
      <c r="V214" s="170"/>
      <c r="W214" s="170"/>
      <c r="X214" s="170"/>
      <c r="Y214" s="170"/>
      <c r="Z214" s="170"/>
      <c r="AA214" s="170"/>
      <c r="AB214" s="170"/>
      <c r="AC214" s="170"/>
      <c r="AD214" s="170"/>
      <c r="AE214" s="170"/>
      <c r="AF214" s="170"/>
      <c r="AG214" s="170"/>
      <c r="AH214" s="170"/>
      <c r="AI214" s="170"/>
      <c r="AJ214" s="170"/>
      <c r="AK214" s="170"/>
      <c r="AL214" s="170"/>
      <c r="AM214" s="170"/>
      <c r="AN214" s="170"/>
      <c r="AO214" s="170"/>
      <c r="AP214" s="170"/>
      <c r="AQ214" s="169">
        <f>COUNTA(E214:AP214)</f>
        <v>0</v>
      </c>
      <c r="AR214" s="3">
        <f>34*1</f>
        <v>34</v>
      </c>
      <c r="AS214" s="168">
        <f>AQ214/AR214</f>
        <v>0</v>
      </c>
    </row>
    <row r="215" spans="1:45" ht="12.75" customHeight="1" x14ac:dyDescent="0.2">
      <c r="A215" s="85"/>
      <c r="B215" s="159"/>
      <c r="C215" s="78" t="s">
        <v>141</v>
      </c>
      <c r="D215" s="174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  <c r="R215" s="170"/>
      <c r="S215" s="170"/>
      <c r="T215" s="170"/>
      <c r="U215" s="170"/>
      <c r="V215" s="170"/>
      <c r="W215" s="170"/>
      <c r="X215" s="170"/>
      <c r="Y215" s="170"/>
      <c r="Z215" s="170"/>
      <c r="AA215" s="170"/>
      <c r="AB215" s="170"/>
      <c r="AC215" s="170"/>
      <c r="AD215" s="170"/>
      <c r="AE215" s="170"/>
      <c r="AF215" s="170"/>
      <c r="AG215" s="170"/>
      <c r="AH215" s="170"/>
      <c r="AI215" s="170"/>
      <c r="AJ215" s="170"/>
      <c r="AK215" s="170"/>
      <c r="AL215" s="170"/>
      <c r="AM215" s="170"/>
      <c r="AN215" s="170"/>
      <c r="AO215" s="170"/>
      <c r="AP215" s="170"/>
      <c r="AQ215" s="169">
        <f>COUNTA(E215:AP215)</f>
        <v>0</v>
      </c>
      <c r="AR215" s="3">
        <f>34*1</f>
        <v>34</v>
      </c>
      <c r="AS215" s="168">
        <f>AQ215/AR215</f>
        <v>0</v>
      </c>
    </row>
    <row r="216" spans="1:45" ht="12.75" customHeight="1" x14ac:dyDescent="0.2">
      <c r="A216" s="85"/>
      <c r="B216" s="159"/>
      <c r="C216" s="78" t="s">
        <v>140</v>
      </c>
      <c r="D216" s="174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  <c r="R216" s="170"/>
      <c r="S216" s="170"/>
      <c r="T216" s="170"/>
      <c r="U216" s="170"/>
      <c r="V216" s="170"/>
      <c r="W216" s="170"/>
      <c r="X216" s="170"/>
      <c r="Y216" s="170"/>
      <c r="Z216" s="170"/>
      <c r="AA216" s="170"/>
      <c r="AB216" s="170"/>
      <c r="AC216" s="170"/>
      <c r="AD216" s="170"/>
      <c r="AE216" s="170"/>
      <c r="AF216" s="170"/>
      <c r="AG216" s="170"/>
      <c r="AH216" s="170"/>
      <c r="AI216" s="170"/>
      <c r="AJ216" s="170"/>
      <c r="AK216" s="170"/>
      <c r="AL216" s="170"/>
      <c r="AM216" s="170"/>
      <c r="AN216" s="170"/>
      <c r="AO216" s="170"/>
      <c r="AP216" s="170"/>
      <c r="AQ216" s="169">
        <f>COUNTA(E216:AP216)</f>
        <v>0</v>
      </c>
      <c r="AR216" s="3">
        <f>34*1</f>
        <v>34</v>
      </c>
      <c r="AS216" s="168">
        <f>AQ216/AR216</f>
        <v>0</v>
      </c>
    </row>
    <row r="217" spans="1:45" ht="12.75" customHeight="1" x14ac:dyDescent="0.2">
      <c r="A217" s="85"/>
      <c r="B217" s="159"/>
      <c r="C217" s="78" t="s">
        <v>139</v>
      </c>
      <c r="D217" s="174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  <c r="R217" s="170"/>
      <c r="S217" s="170"/>
      <c r="T217" s="170"/>
      <c r="U217" s="170"/>
      <c r="V217" s="170"/>
      <c r="W217" s="170"/>
      <c r="X217" s="170"/>
      <c r="Y217" s="170"/>
      <c r="Z217" s="170"/>
      <c r="AA217" s="170"/>
      <c r="AB217" s="170"/>
      <c r="AC217" s="170"/>
      <c r="AD217" s="170"/>
      <c r="AE217" s="170"/>
      <c r="AF217" s="170"/>
      <c r="AG217" s="170"/>
      <c r="AH217" s="170"/>
      <c r="AI217" s="170"/>
      <c r="AJ217" s="170"/>
      <c r="AK217" s="170"/>
      <c r="AL217" s="170"/>
      <c r="AM217" s="170"/>
      <c r="AN217" s="170"/>
      <c r="AO217" s="170"/>
      <c r="AP217" s="170"/>
      <c r="AQ217" s="169">
        <f>COUNTA(E217:AP217)</f>
        <v>0</v>
      </c>
      <c r="AR217" s="3">
        <f>34*1</f>
        <v>34</v>
      </c>
      <c r="AS217" s="168">
        <f>AQ217/AR217</f>
        <v>0</v>
      </c>
    </row>
    <row r="218" spans="1:45" ht="12.75" customHeight="1" x14ac:dyDescent="0.2">
      <c r="A218" s="85"/>
      <c r="B218" s="159"/>
      <c r="C218" s="78" t="s">
        <v>138</v>
      </c>
      <c r="D218" s="174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  <c r="R218" s="170"/>
      <c r="S218" s="170"/>
      <c r="T218" s="170"/>
      <c r="U218" s="170"/>
      <c r="V218" s="170"/>
      <c r="W218" s="170"/>
      <c r="X218" s="170"/>
      <c r="Y218" s="170"/>
      <c r="Z218" s="170"/>
      <c r="AA218" s="170"/>
      <c r="AB218" s="170"/>
      <c r="AC218" s="170"/>
      <c r="AD218" s="170"/>
      <c r="AE218" s="170"/>
      <c r="AF218" s="170"/>
      <c r="AG218" s="170"/>
      <c r="AH218" s="170"/>
      <c r="AI218" s="170"/>
      <c r="AJ218" s="170"/>
      <c r="AK218" s="170"/>
      <c r="AL218" s="170"/>
      <c r="AM218" s="170"/>
      <c r="AN218" s="170"/>
      <c r="AO218" s="170"/>
      <c r="AP218" s="170"/>
      <c r="AQ218" s="169">
        <f>COUNTA(E218:AP218)</f>
        <v>0</v>
      </c>
      <c r="AR218" s="3">
        <f>34*1</f>
        <v>34</v>
      </c>
      <c r="AS218" s="168">
        <f>AQ218/AR218</f>
        <v>0</v>
      </c>
    </row>
    <row r="219" spans="1:45" ht="12.75" customHeight="1" x14ac:dyDescent="0.2">
      <c r="A219" s="85"/>
      <c r="B219" s="159"/>
      <c r="C219" s="78" t="s">
        <v>137</v>
      </c>
      <c r="D219" s="174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  <c r="R219" s="170"/>
      <c r="S219" s="170"/>
      <c r="T219" s="170"/>
      <c r="U219" s="170"/>
      <c r="V219" s="170"/>
      <c r="W219" s="170"/>
      <c r="X219" s="170"/>
      <c r="Y219" s="170"/>
      <c r="Z219" s="170"/>
      <c r="AA219" s="170"/>
      <c r="AB219" s="170"/>
      <c r="AC219" s="170"/>
      <c r="AD219" s="170"/>
      <c r="AE219" s="170"/>
      <c r="AF219" s="170"/>
      <c r="AG219" s="170"/>
      <c r="AH219" s="170"/>
      <c r="AI219" s="170"/>
      <c r="AJ219" s="170"/>
      <c r="AK219" s="170"/>
      <c r="AL219" s="170"/>
      <c r="AM219" s="170"/>
      <c r="AN219" s="170"/>
      <c r="AO219" s="170"/>
      <c r="AP219" s="170"/>
      <c r="AQ219" s="169">
        <f>COUNTA(E219:AP219)</f>
        <v>0</v>
      </c>
      <c r="AR219" s="3">
        <f>34*1</f>
        <v>34</v>
      </c>
      <c r="AS219" s="168">
        <f>AQ219/AR219</f>
        <v>0</v>
      </c>
    </row>
    <row r="220" spans="1:45" ht="12.75" customHeight="1" x14ac:dyDescent="0.2">
      <c r="A220" s="85"/>
      <c r="B220" s="159"/>
      <c r="C220" s="78" t="s">
        <v>136</v>
      </c>
      <c r="D220" s="174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  <c r="R220" s="170"/>
      <c r="S220" s="170"/>
      <c r="T220" s="170"/>
      <c r="U220" s="170"/>
      <c r="V220" s="170"/>
      <c r="W220" s="170"/>
      <c r="X220" s="170"/>
      <c r="Y220" s="170"/>
      <c r="Z220" s="170"/>
      <c r="AA220" s="170"/>
      <c r="AB220" s="170"/>
      <c r="AC220" s="170"/>
      <c r="AD220" s="170"/>
      <c r="AE220" s="170"/>
      <c r="AF220" s="170"/>
      <c r="AG220" s="170"/>
      <c r="AH220" s="170"/>
      <c r="AI220" s="170"/>
      <c r="AJ220" s="170"/>
      <c r="AK220" s="170"/>
      <c r="AL220" s="170"/>
      <c r="AM220" s="170"/>
      <c r="AN220" s="170"/>
      <c r="AO220" s="170"/>
      <c r="AP220" s="170"/>
      <c r="AQ220" s="169">
        <f>COUNTA(E220:AP220)</f>
        <v>0</v>
      </c>
      <c r="AR220" s="3">
        <f>34*1</f>
        <v>34</v>
      </c>
      <c r="AS220" s="168">
        <f>AQ220/AR220</f>
        <v>0</v>
      </c>
    </row>
    <row r="221" spans="1:45" ht="12.75" customHeight="1" x14ac:dyDescent="0.2">
      <c r="A221" s="85"/>
      <c r="B221" s="159"/>
      <c r="C221" s="78" t="s">
        <v>135</v>
      </c>
      <c r="D221" s="174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  <c r="R221" s="170"/>
      <c r="S221" s="170"/>
      <c r="T221" s="170"/>
      <c r="U221" s="170"/>
      <c r="V221" s="170"/>
      <c r="W221" s="170"/>
      <c r="X221" s="170"/>
      <c r="Y221" s="170"/>
      <c r="Z221" s="170"/>
      <c r="AA221" s="170"/>
      <c r="AB221" s="170"/>
      <c r="AC221" s="170"/>
      <c r="AD221" s="170"/>
      <c r="AE221" s="170"/>
      <c r="AF221" s="170"/>
      <c r="AG221" s="170"/>
      <c r="AH221" s="170"/>
      <c r="AI221" s="170"/>
      <c r="AJ221" s="170"/>
      <c r="AK221" s="170"/>
      <c r="AL221" s="170"/>
      <c r="AM221" s="170"/>
      <c r="AN221" s="170"/>
      <c r="AO221" s="170"/>
      <c r="AP221" s="170"/>
      <c r="AQ221" s="169">
        <f>COUNTA(E221:AP221)</f>
        <v>0</v>
      </c>
      <c r="AR221" s="3">
        <f>34*1</f>
        <v>34</v>
      </c>
      <c r="AS221" s="168">
        <f>AQ221/AR221</f>
        <v>0</v>
      </c>
    </row>
    <row r="222" spans="1:45" ht="14.25" customHeight="1" x14ac:dyDescent="0.2">
      <c r="A222" s="85"/>
      <c r="B222" s="159"/>
      <c r="C222" s="78" t="s">
        <v>134</v>
      </c>
      <c r="D222" s="174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  <c r="AA222" s="173"/>
      <c r="AB222" s="173"/>
      <c r="AC222" s="173"/>
      <c r="AD222" s="173"/>
      <c r="AE222" s="173"/>
      <c r="AF222" s="173"/>
      <c r="AG222" s="173"/>
      <c r="AH222" s="173"/>
      <c r="AI222" s="173"/>
      <c r="AJ222" s="173"/>
      <c r="AK222" s="173"/>
      <c r="AL222" s="173"/>
      <c r="AM222" s="173"/>
      <c r="AN222" s="173"/>
      <c r="AO222" s="173"/>
      <c r="AP222" s="173"/>
      <c r="AQ222" s="169">
        <f>COUNTA(E222:AP222)</f>
        <v>0</v>
      </c>
      <c r="AR222" s="3">
        <f>34*1</f>
        <v>34</v>
      </c>
      <c r="AS222" s="168">
        <f>AQ222/AR222</f>
        <v>0</v>
      </c>
    </row>
    <row r="223" spans="1:45" s="2" customFormat="1" ht="11.25" customHeight="1" x14ac:dyDescent="0.2">
      <c r="A223" s="85"/>
      <c r="B223" s="158"/>
      <c r="C223" s="78" t="s">
        <v>133</v>
      </c>
      <c r="D223" s="171"/>
      <c r="E223" s="170"/>
      <c r="F223" s="170"/>
      <c r="G223" s="12"/>
      <c r="H223" s="170"/>
      <c r="I223" s="170"/>
      <c r="J223" s="25"/>
      <c r="K223" s="170"/>
      <c r="L223" s="170"/>
      <c r="M223" s="170"/>
      <c r="N223" s="170"/>
      <c r="O223" s="170"/>
      <c r="P223" s="170"/>
      <c r="Q223" s="170"/>
      <c r="R223" s="170"/>
      <c r="S223" s="170"/>
      <c r="T223" s="170"/>
      <c r="U223" s="170"/>
      <c r="V223" s="170"/>
      <c r="W223" s="170"/>
      <c r="X223" s="170"/>
      <c r="Y223" s="170"/>
      <c r="Z223" s="170"/>
      <c r="AA223" s="170"/>
      <c r="AB223" s="170"/>
      <c r="AC223" s="170"/>
      <c r="AD223" s="170"/>
      <c r="AE223" s="170"/>
      <c r="AF223" s="170"/>
      <c r="AG223" s="170"/>
      <c r="AH223" s="170"/>
      <c r="AI223" s="170"/>
      <c r="AJ223" s="170"/>
      <c r="AK223" s="170"/>
      <c r="AL223" s="170"/>
      <c r="AM223" s="23"/>
      <c r="AN223" s="23"/>
      <c r="AO223" s="23"/>
      <c r="AP223" s="23"/>
      <c r="AQ223" s="169">
        <f>COUNTA(E223:AP223)</f>
        <v>0</v>
      </c>
      <c r="AR223" s="3">
        <f>34*1</f>
        <v>34</v>
      </c>
      <c r="AS223" s="168">
        <f>AQ223/AR223</f>
        <v>0</v>
      </c>
    </row>
    <row r="224" spans="1:45" s="2" customFormat="1" ht="15" customHeight="1" x14ac:dyDescent="0.2">
      <c r="A224" s="85"/>
      <c r="B224" s="160" t="s">
        <v>125</v>
      </c>
      <c r="C224" s="78" t="s">
        <v>143</v>
      </c>
      <c r="D224" s="171"/>
      <c r="E224" s="170"/>
      <c r="F224" s="170"/>
      <c r="G224" s="170"/>
      <c r="H224" s="12"/>
      <c r="I224" s="25"/>
      <c r="J224" s="170"/>
      <c r="K224" s="170"/>
      <c r="L224" s="170"/>
      <c r="M224" s="170"/>
      <c r="N224" s="170"/>
      <c r="O224" s="170"/>
      <c r="P224" s="170"/>
      <c r="Q224" s="170"/>
      <c r="R224" s="170"/>
      <c r="S224" s="170"/>
      <c r="T224" s="170"/>
      <c r="U224" s="170"/>
      <c r="V224" s="170"/>
      <c r="W224" s="170"/>
      <c r="X224" s="170"/>
      <c r="Y224" s="170"/>
      <c r="Z224" s="170"/>
      <c r="AA224" s="170"/>
      <c r="AB224" s="170"/>
      <c r="AC224" s="170"/>
      <c r="AD224" s="170"/>
      <c r="AE224" s="170"/>
      <c r="AF224" s="170"/>
      <c r="AG224" s="170"/>
      <c r="AH224" s="170"/>
      <c r="AI224" s="170"/>
      <c r="AJ224" s="170"/>
      <c r="AK224" s="170"/>
      <c r="AL224" s="170"/>
      <c r="AM224" s="23"/>
      <c r="AN224" s="23"/>
      <c r="AO224" s="23"/>
      <c r="AP224" s="23"/>
      <c r="AQ224" s="169">
        <f>COUNTA(E224:AP224)</f>
        <v>0</v>
      </c>
      <c r="AR224" s="3">
        <f>34*1</f>
        <v>34</v>
      </c>
      <c r="AS224" s="168">
        <f>AQ224/AR224</f>
        <v>0</v>
      </c>
    </row>
    <row r="225" spans="1:45" s="2" customFormat="1" ht="15" customHeight="1" x14ac:dyDescent="0.2">
      <c r="A225" s="85"/>
      <c r="B225" s="159"/>
      <c r="C225" s="78" t="s">
        <v>142</v>
      </c>
      <c r="D225" s="171"/>
      <c r="E225" s="170"/>
      <c r="F225" s="170"/>
      <c r="G225" s="170"/>
      <c r="H225" s="172"/>
      <c r="I225" s="25"/>
      <c r="J225" s="170"/>
      <c r="K225" s="170"/>
      <c r="L225" s="170"/>
      <c r="M225" s="170"/>
      <c r="N225" s="170"/>
      <c r="O225" s="170"/>
      <c r="P225" s="170"/>
      <c r="Q225" s="170"/>
      <c r="R225" s="170"/>
      <c r="S225" s="170"/>
      <c r="T225" s="170"/>
      <c r="U225" s="170"/>
      <c r="V225" s="170"/>
      <c r="W225" s="170"/>
      <c r="X225" s="170"/>
      <c r="Y225" s="170"/>
      <c r="Z225" s="170"/>
      <c r="AA225" s="170"/>
      <c r="AB225" s="170"/>
      <c r="AC225" s="170"/>
      <c r="AD225" s="170"/>
      <c r="AE225" s="170"/>
      <c r="AF225" s="170"/>
      <c r="AG225" s="170"/>
      <c r="AH225" s="170"/>
      <c r="AI225" s="170"/>
      <c r="AJ225" s="170"/>
      <c r="AK225" s="170"/>
      <c r="AL225" s="170"/>
      <c r="AM225" s="23"/>
      <c r="AN225" s="23"/>
      <c r="AO225" s="23"/>
      <c r="AP225" s="23"/>
      <c r="AQ225" s="169">
        <f>COUNTA(E225:AP225)</f>
        <v>0</v>
      </c>
      <c r="AR225" s="3">
        <f>34*1</f>
        <v>34</v>
      </c>
      <c r="AS225" s="168">
        <f>AQ225/AR225</f>
        <v>0</v>
      </c>
    </row>
    <row r="226" spans="1:45" s="2" customFormat="1" ht="15" customHeight="1" x14ac:dyDescent="0.2">
      <c r="A226" s="85"/>
      <c r="B226" s="159"/>
      <c r="C226" s="78" t="s">
        <v>141</v>
      </c>
      <c r="D226" s="171"/>
      <c r="E226" s="170"/>
      <c r="F226" s="170"/>
      <c r="G226" s="170"/>
      <c r="H226" s="172"/>
      <c r="I226" s="25"/>
      <c r="J226" s="170"/>
      <c r="K226" s="170"/>
      <c r="L226" s="170"/>
      <c r="M226" s="170"/>
      <c r="N226" s="170"/>
      <c r="O226" s="170"/>
      <c r="P226" s="170"/>
      <c r="Q226" s="170"/>
      <c r="R226" s="170"/>
      <c r="S226" s="170"/>
      <c r="T226" s="170"/>
      <c r="U226" s="170"/>
      <c r="V226" s="170"/>
      <c r="W226" s="170"/>
      <c r="X226" s="170"/>
      <c r="Y226" s="170"/>
      <c r="Z226" s="170"/>
      <c r="AA226" s="170"/>
      <c r="AB226" s="170"/>
      <c r="AC226" s="170"/>
      <c r="AD226" s="170"/>
      <c r="AE226" s="170"/>
      <c r="AF226" s="170"/>
      <c r="AG226" s="170"/>
      <c r="AH226" s="170"/>
      <c r="AI226" s="170"/>
      <c r="AJ226" s="170"/>
      <c r="AK226" s="170"/>
      <c r="AL226" s="170"/>
      <c r="AM226" s="23"/>
      <c r="AN226" s="23"/>
      <c r="AO226" s="23"/>
      <c r="AP226" s="23"/>
      <c r="AQ226" s="169">
        <f>COUNTA(E226:AP226)</f>
        <v>0</v>
      </c>
      <c r="AR226" s="3">
        <f>34*1</f>
        <v>34</v>
      </c>
      <c r="AS226" s="168">
        <f>AQ226/AR226</f>
        <v>0</v>
      </c>
    </row>
    <row r="227" spans="1:45" s="2" customFormat="1" ht="15" customHeight="1" x14ac:dyDescent="0.2">
      <c r="A227" s="85"/>
      <c r="B227" s="159"/>
      <c r="C227" s="78" t="s">
        <v>140</v>
      </c>
      <c r="D227" s="171"/>
      <c r="E227" s="170"/>
      <c r="F227" s="170"/>
      <c r="G227" s="170"/>
      <c r="H227" s="172"/>
      <c r="I227" s="25"/>
      <c r="J227" s="170"/>
      <c r="K227" s="170"/>
      <c r="L227" s="170"/>
      <c r="M227" s="170"/>
      <c r="N227" s="170"/>
      <c r="O227" s="170"/>
      <c r="P227" s="170"/>
      <c r="Q227" s="170"/>
      <c r="R227" s="170"/>
      <c r="S227" s="170"/>
      <c r="T227" s="170"/>
      <c r="U227" s="170"/>
      <c r="V227" s="170"/>
      <c r="W227" s="170"/>
      <c r="X227" s="170"/>
      <c r="Y227" s="170"/>
      <c r="Z227" s="170"/>
      <c r="AA227" s="170"/>
      <c r="AB227" s="170"/>
      <c r="AC227" s="170"/>
      <c r="AD227" s="170"/>
      <c r="AE227" s="170"/>
      <c r="AF227" s="170"/>
      <c r="AG227" s="170"/>
      <c r="AH227" s="170"/>
      <c r="AI227" s="170"/>
      <c r="AJ227" s="170"/>
      <c r="AK227" s="170"/>
      <c r="AL227" s="170"/>
      <c r="AM227" s="23"/>
      <c r="AN227" s="23"/>
      <c r="AO227" s="23"/>
      <c r="AP227" s="23"/>
      <c r="AQ227" s="169">
        <f>COUNTA(E227:AP227)</f>
        <v>0</v>
      </c>
      <c r="AR227" s="3">
        <f>34*1</f>
        <v>34</v>
      </c>
      <c r="AS227" s="168">
        <f>AQ227/AR227</f>
        <v>0</v>
      </c>
    </row>
    <row r="228" spans="1:45" s="2" customFormat="1" ht="15" customHeight="1" x14ac:dyDescent="0.2">
      <c r="A228" s="85"/>
      <c r="B228" s="159"/>
      <c r="C228" s="78" t="s">
        <v>139</v>
      </c>
      <c r="D228" s="171"/>
      <c r="E228" s="170"/>
      <c r="F228" s="170"/>
      <c r="G228" s="170"/>
      <c r="H228" s="172"/>
      <c r="I228" s="25"/>
      <c r="J228" s="170"/>
      <c r="K228" s="170"/>
      <c r="L228" s="170"/>
      <c r="M228" s="170"/>
      <c r="N228" s="170"/>
      <c r="O228" s="170"/>
      <c r="P228" s="170"/>
      <c r="Q228" s="170"/>
      <c r="R228" s="170"/>
      <c r="S228" s="170"/>
      <c r="T228" s="170"/>
      <c r="U228" s="170"/>
      <c r="V228" s="170"/>
      <c r="W228" s="170"/>
      <c r="X228" s="170"/>
      <c r="Y228" s="170"/>
      <c r="Z228" s="170"/>
      <c r="AA228" s="170"/>
      <c r="AB228" s="170"/>
      <c r="AC228" s="170"/>
      <c r="AD228" s="170"/>
      <c r="AE228" s="170"/>
      <c r="AF228" s="170"/>
      <c r="AG228" s="170"/>
      <c r="AH228" s="170"/>
      <c r="AI228" s="170"/>
      <c r="AJ228" s="170"/>
      <c r="AK228" s="170"/>
      <c r="AL228" s="170"/>
      <c r="AM228" s="23"/>
      <c r="AN228" s="23"/>
      <c r="AO228" s="23"/>
      <c r="AP228" s="23"/>
      <c r="AQ228" s="169">
        <f>COUNTA(E228:AP228)</f>
        <v>0</v>
      </c>
      <c r="AR228" s="3">
        <f>34*1</f>
        <v>34</v>
      </c>
      <c r="AS228" s="168">
        <f>AQ228/AR228</f>
        <v>0</v>
      </c>
    </row>
    <row r="229" spans="1:45" s="2" customFormat="1" ht="15" customHeight="1" x14ac:dyDescent="0.2">
      <c r="A229" s="85"/>
      <c r="B229" s="159"/>
      <c r="C229" s="78" t="s">
        <v>138</v>
      </c>
      <c r="D229" s="171"/>
      <c r="E229" s="170"/>
      <c r="F229" s="170"/>
      <c r="G229" s="170"/>
      <c r="H229" s="172"/>
      <c r="I229" s="25"/>
      <c r="J229" s="170"/>
      <c r="K229" s="170"/>
      <c r="L229" s="170"/>
      <c r="M229" s="170"/>
      <c r="N229" s="170"/>
      <c r="O229" s="170"/>
      <c r="P229" s="170"/>
      <c r="Q229" s="170"/>
      <c r="R229" s="170"/>
      <c r="S229" s="170"/>
      <c r="T229" s="170"/>
      <c r="U229" s="170"/>
      <c r="V229" s="170"/>
      <c r="W229" s="170"/>
      <c r="X229" s="170"/>
      <c r="Y229" s="170"/>
      <c r="Z229" s="170"/>
      <c r="AA229" s="170"/>
      <c r="AB229" s="170"/>
      <c r="AC229" s="170"/>
      <c r="AD229" s="170"/>
      <c r="AE229" s="170"/>
      <c r="AF229" s="170"/>
      <c r="AG229" s="170"/>
      <c r="AH229" s="170"/>
      <c r="AI229" s="170"/>
      <c r="AJ229" s="170"/>
      <c r="AK229" s="170"/>
      <c r="AL229" s="170"/>
      <c r="AM229" s="23"/>
      <c r="AN229" s="23"/>
      <c r="AO229" s="23"/>
      <c r="AP229" s="23"/>
      <c r="AQ229" s="169">
        <f>COUNTA(E229:AP229)</f>
        <v>0</v>
      </c>
      <c r="AR229" s="3">
        <f>34*1</f>
        <v>34</v>
      </c>
      <c r="AS229" s="168">
        <f>AQ229/AR229</f>
        <v>0</v>
      </c>
    </row>
    <row r="230" spans="1:45" s="2" customFormat="1" ht="15" customHeight="1" x14ac:dyDescent="0.2">
      <c r="A230" s="85"/>
      <c r="B230" s="159"/>
      <c r="C230" s="78" t="s">
        <v>137</v>
      </c>
      <c r="D230" s="171"/>
      <c r="E230" s="170"/>
      <c r="F230" s="170"/>
      <c r="G230" s="170"/>
      <c r="H230" s="172"/>
      <c r="I230" s="25"/>
      <c r="J230" s="170"/>
      <c r="K230" s="170"/>
      <c r="L230" s="170"/>
      <c r="M230" s="170"/>
      <c r="N230" s="170"/>
      <c r="O230" s="170"/>
      <c r="P230" s="170"/>
      <c r="Q230" s="170"/>
      <c r="R230" s="170"/>
      <c r="S230" s="170"/>
      <c r="T230" s="170"/>
      <c r="U230" s="170"/>
      <c r="V230" s="170"/>
      <c r="W230" s="170"/>
      <c r="X230" s="170"/>
      <c r="Y230" s="170"/>
      <c r="Z230" s="170"/>
      <c r="AA230" s="170"/>
      <c r="AB230" s="170"/>
      <c r="AC230" s="170"/>
      <c r="AD230" s="170"/>
      <c r="AE230" s="170"/>
      <c r="AF230" s="170"/>
      <c r="AG230" s="170"/>
      <c r="AH230" s="170"/>
      <c r="AI230" s="170"/>
      <c r="AJ230" s="170"/>
      <c r="AK230" s="170"/>
      <c r="AL230" s="170"/>
      <c r="AM230" s="23"/>
      <c r="AN230" s="23"/>
      <c r="AO230" s="23"/>
      <c r="AP230" s="23"/>
      <c r="AQ230" s="169">
        <f>COUNTA(E230:AP230)</f>
        <v>0</v>
      </c>
      <c r="AR230" s="3">
        <f>34*1</f>
        <v>34</v>
      </c>
      <c r="AS230" s="168">
        <f>AQ230/AR230</f>
        <v>0</v>
      </c>
    </row>
    <row r="231" spans="1:45" s="2" customFormat="1" ht="15" customHeight="1" x14ac:dyDescent="0.2">
      <c r="A231" s="85"/>
      <c r="B231" s="159"/>
      <c r="C231" s="78" t="s">
        <v>136</v>
      </c>
      <c r="D231" s="171"/>
      <c r="E231" s="170"/>
      <c r="F231" s="170"/>
      <c r="G231" s="170"/>
      <c r="H231" s="172"/>
      <c r="I231" s="25"/>
      <c r="J231" s="170"/>
      <c r="K231" s="170"/>
      <c r="L231" s="170"/>
      <c r="M231" s="170"/>
      <c r="N231" s="170"/>
      <c r="O231" s="170"/>
      <c r="P231" s="170"/>
      <c r="Q231" s="170"/>
      <c r="R231" s="170"/>
      <c r="S231" s="170"/>
      <c r="T231" s="170"/>
      <c r="U231" s="170"/>
      <c r="V231" s="170"/>
      <c r="W231" s="170"/>
      <c r="X231" s="170"/>
      <c r="Y231" s="170"/>
      <c r="Z231" s="170"/>
      <c r="AA231" s="170"/>
      <c r="AB231" s="170"/>
      <c r="AC231" s="170"/>
      <c r="AD231" s="170"/>
      <c r="AE231" s="170"/>
      <c r="AF231" s="170"/>
      <c r="AG231" s="170"/>
      <c r="AH231" s="170"/>
      <c r="AI231" s="170"/>
      <c r="AJ231" s="170"/>
      <c r="AK231" s="170"/>
      <c r="AL231" s="170"/>
      <c r="AM231" s="23"/>
      <c r="AN231" s="23"/>
      <c r="AO231" s="23"/>
      <c r="AP231" s="23"/>
      <c r="AQ231" s="169">
        <f>COUNTA(E231:AP231)</f>
        <v>0</v>
      </c>
      <c r="AR231" s="3">
        <f>34*1</f>
        <v>34</v>
      </c>
      <c r="AS231" s="168">
        <f>AQ231/AR231</f>
        <v>0</v>
      </c>
    </row>
    <row r="232" spans="1:45" s="2" customFormat="1" ht="15" customHeight="1" x14ac:dyDescent="0.2">
      <c r="A232" s="85"/>
      <c r="B232" s="159"/>
      <c r="C232" s="78" t="s">
        <v>135</v>
      </c>
      <c r="D232" s="171"/>
      <c r="E232" s="170"/>
      <c r="F232" s="170"/>
      <c r="G232" s="170"/>
      <c r="H232" s="172"/>
      <c r="I232" s="25"/>
      <c r="J232" s="170"/>
      <c r="K232" s="170"/>
      <c r="L232" s="170"/>
      <c r="M232" s="170"/>
      <c r="N232" s="170"/>
      <c r="O232" s="170"/>
      <c r="P232" s="170"/>
      <c r="Q232" s="170"/>
      <c r="R232" s="170"/>
      <c r="S232" s="170"/>
      <c r="T232" s="170"/>
      <c r="U232" s="170"/>
      <c r="V232" s="170"/>
      <c r="W232" s="170"/>
      <c r="X232" s="170"/>
      <c r="Y232" s="170"/>
      <c r="Z232" s="170"/>
      <c r="AA232" s="170"/>
      <c r="AB232" s="170"/>
      <c r="AC232" s="170"/>
      <c r="AD232" s="170"/>
      <c r="AE232" s="170"/>
      <c r="AF232" s="170"/>
      <c r="AG232" s="170"/>
      <c r="AH232" s="170"/>
      <c r="AI232" s="170"/>
      <c r="AJ232" s="170"/>
      <c r="AK232" s="170"/>
      <c r="AL232" s="170"/>
      <c r="AM232" s="23"/>
      <c r="AN232" s="23"/>
      <c r="AO232" s="23"/>
      <c r="AP232" s="23"/>
      <c r="AQ232" s="169">
        <f>COUNTA(E232:AP232)</f>
        <v>0</v>
      </c>
      <c r="AR232" s="3">
        <f>34*1</f>
        <v>34</v>
      </c>
      <c r="AS232" s="168">
        <f>AQ232/AR232</f>
        <v>0</v>
      </c>
    </row>
    <row r="233" spans="1:45" s="6" customFormat="1" ht="13.5" customHeight="1" x14ac:dyDescent="0.2">
      <c r="A233" s="85"/>
      <c r="B233" s="159"/>
      <c r="C233" s="78" t="s">
        <v>134</v>
      </c>
      <c r="D233" s="171"/>
      <c r="E233" s="170"/>
      <c r="F233" s="12"/>
      <c r="G233" s="12"/>
      <c r="H233" s="25"/>
      <c r="I233" s="170"/>
      <c r="J233" s="12"/>
      <c r="K233" s="12"/>
      <c r="L233" s="12"/>
      <c r="M233" s="170"/>
      <c r="N233" s="12"/>
      <c r="O233" s="12"/>
      <c r="P233" s="12"/>
      <c r="Q233" s="170"/>
      <c r="R233" s="12"/>
      <c r="S233" s="12"/>
      <c r="T233" s="12"/>
      <c r="U233" s="170"/>
      <c r="V233" s="12"/>
      <c r="W233" s="12"/>
      <c r="X233" s="170"/>
      <c r="Y233" s="12"/>
      <c r="Z233" s="12"/>
      <c r="AA233" s="12"/>
      <c r="AB233" s="170"/>
      <c r="AC233" s="12"/>
      <c r="AD233" s="12"/>
      <c r="AE233" s="170"/>
      <c r="AF233" s="170"/>
      <c r="AG233" s="12"/>
      <c r="AH233" s="12"/>
      <c r="AI233" s="12"/>
      <c r="AJ233" s="170"/>
      <c r="AK233" s="12"/>
      <c r="AL233" s="12"/>
      <c r="AM233" s="23"/>
      <c r="AN233" s="23"/>
      <c r="AO233" s="23"/>
      <c r="AP233" s="23"/>
      <c r="AQ233" s="169">
        <f>COUNTA(E233:AP233)</f>
        <v>0</v>
      </c>
      <c r="AR233" s="3">
        <f>34*1</f>
        <v>34</v>
      </c>
      <c r="AS233" s="168">
        <f>AQ233/AR233</f>
        <v>0</v>
      </c>
    </row>
    <row r="234" spans="1:45" s="6" customFormat="1" ht="15" customHeight="1" x14ac:dyDescent="0.2">
      <c r="A234" s="85"/>
      <c r="B234" s="158"/>
      <c r="C234" s="78" t="s">
        <v>133</v>
      </c>
      <c r="D234" s="171"/>
      <c r="E234" s="170"/>
      <c r="F234" s="12"/>
      <c r="G234" s="25"/>
      <c r="H234" s="12"/>
      <c r="I234" s="170"/>
      <c r="J234" s="12"/>
      <c r="K234" s="12"/>
      <c r="L234" s="12"/>
      <c r="M234" s="170"/>
      <c r="N234" s="12"/>
      <c r="O234" s="12"/>
      <c r="P234" s="12"/>
      <c r="Q234" s="170"/>
      <c r="R234" s="12"/>
      <c r="S234" s="12"/>
      <c r="T234" s="12"/>
      <c r="U234" s="170"/>
      <c r="V234" s="12"/>
      <c r="W234" s="12"/>
      <c r="X234" s="170"/>
      <c r="Y234" s="12"/>
      <c r="Z234" s="12"/>
      <c r="AA234" s="12"/>
      <c r="AB234" s="170"/>
      <c r="AC234" s="12"/>
      <c r="AD234" s="12"/>
      <c r="AE234" s="170"/>
      <c r="AF234" s="170"/>
      <c r="AG234" s="12"/>
      <c r="AH234" s="12"/>
      <c r="AI234" s="12"/>
      <c r="AJ234" s="170"/>
      <c r="AK234" s="12"/>
      <c r="AL234" s="12"/>
      <c r="AM234" s="23"/>
      <c r="AN234" s="23"/>
      <c r="AO234" s="23"/>
      <c r="AP234" s="23"/>
      <c r="AQ234" s="169">
        <f>COUNTA(E234:AP234)</f>
        <v>0</v>
      </c>
      <c r="AR234" s="3">
        <f>34*1</f>
        <v>34</v>
      </c>
      <c r="AS234" s="168">
        <f>AQ234/AR234</f>
        <v>0</v>
      </c>
    </row>
    <row r="235" spans="1:45" s="6" customFormat="1" ht="15" customHeight="1" x14ac:dyDescent="0.2">
      <c r="A235" s="85"/>
      <c r="B235" s="108" t="s">
        <v>48</v>
      </c>
      <c r="C235" s="78" t="s">
        <v>143</v>
      </c>
      <c r="D235" s="171"/>
      <c r="E235" s="170"/>
      <c r="F235" s="12"/>
      <c r="G235" s="12"/>
      <c r="H235" s="25"/>
      <c r="I235" s="12"/>
      <c r="J235" s="12"/>
      <c r="K235" s="12"/>
      <c r="L235" s="12"/>
      <c r="M235" s="170"/>
      <c r="N235" s="12"/>
      <c r="O235" s="12"/>
      <c r="P235" s="12"/>
      <c r="Q235" s="170"/>
      <c r="R235" s="12"/>
      <c r="S235" s="12"/>
      <c r="T235" s="12"/>
      <c r="U235" s="170"/>
      <c r="V235" s="12"/>
      <c r="W235" s="12"/>
      <c r="X235" s="170"/>
      <c r="Y235" s="12"/>
      <c r="Z235" s="12"/>
      <c r="AA235" s="12"/>
      <c r="AB235" s="23"/>
      <c r="AC235" s="23"/>
      <c r="AD235" s="23"/>
      <c r="AE235" s="170"/>
      <c r="AF235" s="170"/>
      <c r="AG235" s="12"/>
      <c r="AH235" s="12"/>
      <c r="AI235" s="12"/>
      <c r="AJ235" s="170"/>
      <c r="AK235" s="12"/>
      <c r="AL235" s="12"/>
      <c r="AM235" s="23"/>
      <c r="AN235" s="23"/>
      <c r="AO235" s="23"/>
      <c r="AP235" s="23"/>
      <c r="AQ235" s="169">
        <f>COUNTA(E235:AP235)</f>
        <v>0</v>
      </c>
      <c r="AR235" s="3">
        <f>34*2</f>
        <v>68</v>
      </c>
      <c r="AS235" s="168">
        <f>AQ235/AR235</f>
        <v>0</v>
      </c>
    </row>
    <row r="236" spans="1:45" s="6" customFormat="1" ht="15" customHeight="1" x14ac:dyDescent="0.2">
      <c r="A236" s="85"/>
      <c r="B236" s="108"/>
      <c r="C236" s="78" t="s">
        <v>142</v>
      </c>
      <c r="D236" s="171"/>
      <c r="E236" s="170"/>
      <c r="F236" s="12"/>
      <c r="G236" s="12"/>
      <c r="H236" s="25"/>
      <c r="I236" s="12"/>
      <c r="J236" s="12"/>
      <c r="K236" s="12"/>
      <c r="L236" s="12"/>
      <c r="M236" s="170"/>
      <c r="N236" s="12"/>
      <c r="O236" s="12"/>
      <c r="P236" s="12"/>
      <c r="Q236" s="170"/>
      <c r="R236" s="12"/>
      <c r="S236" s="12"/>
      <c r="T236" s="12"/>
      <c r="U236" s="170"/>
      <c r="V236" s="12"/>
      <c r="W236" s="12"/>
      <c r="X236" s="170"/>
      <c r="Y236" s="12"/>
      <c r="Z236" s="12"/>
      <c r="AA236" s="12"/>
      <c r="AB236" s="23"/>
      <c r="AC236" s="23"/>
      <c r="AD236" s="23"/>
      <c r="AE236" s="170"/>
      <c r="AF236" s="170"/>
      <c r="AG236" s="12"/>
      <c r="AH236" s="12"/>
      <c r="AI236" s="12"/>
      <c r="AJ236" s="170"/>
      <c r="AK236" s="12"/>
      <c r="AL236" s="12"/>
      <c r="AM236" s="23"/>
      <c r="AN236" s="23"/>
      <c r="AO236" s="23"/>
      <c r="AP236" s="23"/>
      <c r="AQ236" s="169">
        <f>COUNTA(E236:AP236)</f>
        <v>0</v>
      </c>
      <c r="AR236" s="3">
        <f>34*2</f>
        <v>68</v>
      </c>
      <c r="AS236" s="168">
        <f>AQ236/AR236</f>
        <v>0</v>
      </c>
    </row>
    <row r="237" spans="1:45" s="6" customFormat="1" ht="15" customHeight="1" x14ac:dyDescent="0.2">
      <c r="A237" s="85"/>
      <c r="B237" s="108"/>
      <c r="C237" s="78" t="s">
        <v>141</v>
      </c>
      <c r="D237" s="171"/>
      <c r="E237" s="170"/>
      <c r="F237" s="12"/>
      <c r="G237" s="12"/>
      <c r="H237" s="25"/>
      <c r="I237" s="12"/>
      <c r="J237" s="12"/>
      <c r="K237" s="12"/>
      <c r="L237" s="12"/>
      <c r="M237" s="170"/>
      <c r="N237" s="12"/>
      <c r="O237" s="12"/>
      <c r="P237" s="12"/>
      <c r="Q237" s="170"/>
      <c r="R237" s="12"/>
      <c r="S237" s="12"/>
      <c r="T237" s="12"/>
      <c r="U237" s="170"/>
      <c r="V237" s="12"/>
      <c r="W237" s="12"/>
      <c r="X237" s="170"/>
      <c r="Y237" s="12"/>
      <c r="Z237" s="12"/>
      <c r="AA237" s="12"/>
      <c r="AB237" s="23"/>
      <c r="AC237" s="23"/>
      <c r="AD237" s="23"/>
      <c r="AE237" s="170"/>
      <c r="AF237" s="170"/>
      <c r="AG237" s="12"/>
      <c r="AH237" s="12"/>
      <c r="AI237" s="12"/>
      <c r="AJ237" s="170"/>
      <c r="AK237" s="12"/>
      <c r="AL237" s="12"/>
      <c r="AM237" s="23"/>
      <c r="AN237" s="23"/>
      <c r="AO237" s="23"/>
      <c r="AP237" s="23"/>
      <c r="AQ237" s="169">
        <f>COUNTA(E237:AP237)</f>
        <v>0</v>
      </c>
      <c r="AR237" s="3">
        <f>34*2</f>
        <v>68</v>
      </c>
      <c r="AS237" s="168">
        <f>AQ237/AR237</f>
        <v>0</v>
      </c>
    </row>
    <row r="238" spans="1:45" s="6" customFormat="1" ht="15" customHeight="1" x14ac:dyDescent="0.2">
      <c r="A238" s="85"/>
      <c r="B238" s="108"/>
      <c r="C238" s="78" t="s">
        <v>140</v>
      </c>
      <c r="D238" s="171"/>
      <c r="E238" s="170"/>
      <c r="F238" s="12"/>
      <c r="G238" s="12"/>
      <c r="H238" s="25"/>
      <c r="I238" s="12"/>
      <c r="J238" s="12"/>
      <c r="K238" s="12"/>
      <c r="L238" s="12"/>
      <c r="M238" s="170"/>
      <c r="N238" s="12"/>
      <c r="O238" s="12"/>
      <c r="P238" s="12"/>
      <c r="Q238" s="170"/>
      <c r="R238" s="12"/>
      <c r="S238" s="12"/>
      <c r="T238" s="12"/>
      <c r="U238" s="170"/>
      <c r="V238" s="12"/>
      <c r="W238" s="12"/>
      <c r="X238" s="170"/>
      <c r="Y238" s="12"/>
      <c r="Z238" s="12"/>
      <c r="AA238" s="12"/>
      <c r="AB238" s="23"/>
      <c r="AC238" s="23"/>
      <c r="AD238" s="23"/>
      <c r="AE238" s="170"/>
      <c r="AF238" s="170"/>
      <c r="AG238" s="12"/>
      <c r="AH238" s="12"/>
      <c r="AI238" s="12"/>
      <c r="AJ238" s="170"/>
      <c r="AK238" s="12"/>
      <c r="AL238" s="12"/>
      <c r="AM238" s="23"/>
      <c r="AN238" s="23"/>
      <c r="AO238" s="23"/>
      <c r="AP238" s="23"/>
      <c r="AQ238" s="169">
        <f>COUNTA(E238:AP238)</f>
        <v>0</v>
      </c>
      <c r="AR238" s="3">
        <f>34*2</f>
        <v>68</v>
      </c>
      <c r="AS238" s="168">
        <f>AQ238/AR238</f>
        <v>0</v>
      </c>
    </row>
    <row r="239" spans="1:45" s="6" customFormat="1" ht="15" customHeight="1" x14ac:dyDescent="0.2">
      <c r="A239" s="85"/>
      <c r="B239" s="108"/>
      <c r="C239" s="78" t="s">
        <v>139</v>
      </c>
      <c r="D239" s="171"/>
      <c r="E239" s="170"/>
      <c r="F239" s="12"/>
      <c r="G239" s="12"/>
      <c r="H239" s="25"/>
      <c r="I239" s="12"/>
      <c r="J239" s="12"/>
      <c r="K239" s="12"/>
      <c r="L239" s="12"/>
      <c r="M239" s="170"/>
      <c r="N239" s="12"/>
      <c r="O239" s="12"/>
      <c r="P239" s="12"/>
      <c r="Q239" s="170"/>
      <c r="R239" s="12"/>
      <c r="S239" s="12"/>
      <c r="T239" s="12"/>
      <c r="U239" s="170"/>
      <c r="V239" s="12"/>
      <c r="W239" s="12"/>
      <c r="X239" s="170"/>
      <c r="Y239" s="12"/>
      <c r="Z239" s="12"/>
      <c r="AA239" s="12"/>
      <c r="AB239" s="23"/>
      <c r="AC239" s="23"/>
      <c r="AD239" s="23"/>
      <c r="AE239" s="170"/>
      <c r="AF239" s="170"/>
      <c r="AG239" s="12"/>
      <c r="AH239" s="12"/>
      <c r="AI239" s="12"/>
      <c r="AJ239" s="170"/>
      <c r="AK239" s="12"/>
      <c r="AL239" s="12"/>
      <c r="AM239" s="23"/>
      <c r="AN239" s="23"/>
      <c r="AO239" s="23"/>
      <c r="AP239" s="23"/>
      <c r="AQ239" s="169">
        <f>COUNTA(E239:AP239)</f>
        <v>0</v>
      </c>
      <c r="AR239" s="3">
        <f>34*2</f>
        <v>68</v>
      </c>
      <c r="AS239" s="168">
        <f>AQ239/AR239</f>
        <v>0</v>
      </c>
    </row>
    <row r="240" spans="1:45" s="6" customFormat="1" ht="15" customHeight="1" x14ac:dyDescent="0.2">
      <c r="A240" s="85"/>
      <c r="B240" s="108"/>
      <c r="C240" s="78" t="s">
        <v>138</v>
      </c>
      <c r="D240" s="171"/>
      <c r="E240" s="170"/>
      <c r="F240" s="12"/>
      <c r="G240" s="12"/>
      <c r="H240" s="25"/>
      <c r="I240" s="12"/>
      <c r="J240" s="12"/>
      <c r="K240" s="12"/>
      <c r="L240" s="12"/>
      <c r="M240" s="170"/>
      <c r="N240" s="12"/>
      <c r="O240" s="12"/>
      <c r="P240" s="12"/>
      <c r="Q240" s="170"/>
      <c r="R240" s="12"/>
      <c r="S240" s="12"/>
      <c r="T240" s="12"/>
      <c r="U240" s="170"/>
      <c r="V240" s="12"/>
      <c r="W240" s="12"/>
      <c r="X240" s="170"/>
      <c r="Y240" s="12"/>
      <c r="Z240" s="12"/>
      <c r="AA240" s="12"/>
      <c r="AB240" s="23"/>
      <c r="AC240" s="23"/>
      <c r="AD240" s="23"/>
      <c r="AE240" s="170"/>
      <c r="AF240" s="170"/>
      <c r="AG240" s="12"/>
      <c r="AH240" s="12"/>
      <c r="AI240" s="12"/>
      <c r="AJ240" s="170"/>
      <c r="AK240" s="12"/>
      <c r="AL240" s="12"/>
      <c r="AM240" s="23"/>
      <c r="AN240" s="23"/>
      <c r="AO240" s="23"/>
      <c r="AP240" s="23"/>
      <c r="AQ240" s="169">
        <f>COUNTA(E240:AP240)</f>
        <v>0</v>
      </c>
      <c r="AR240" s="3">
        <f>34*2</f>
        <v>68</v>
      </c>
      <c r="AS240" s="168">
        <f>AQ240/AR240</f>
        <v>0</v>
      </c>
    </row>
    <row r="241" spans="1:45" s="6" customFormat="1" ht="15" customHeight="1" x14ac:dyDescent="0.2">
      <c r="A241" s="85"/>
      <c r="B241" s="108"/>
      <c r="C241" s="78" t="s">
        <v>137</v>
      </c>
      <c r="D241" s="171"/>
      <c r="E241" s="170"/>
      <c r="F241" s="12"/>
      <c r="G241" s="12"/>
      <c r="H241" s="25"/>
      <c r="I241" s="12"/>
      <c r="J241" s="12"/>
      <c r="K241" s="12"/>
      <c r="L241" s="12"/>
      <c r="M241" s="170"/>
      <c r="N241" s="12"/>
      <c r="O241" s="12"/>
      <c r="P241" s="12"/>
      <c r="Q241" s="170"/>
      <c r="R241" s="12"/>
      <c r="S241" s="12"/>
      <c r="T241" s="12"/>
      <c r="U241" s="170"/>
      <c r="V241" s="12"/>
      <c r="W241" s="12"/>
      <c r="X241" s="170"/>
      <c r="Y241" s="12"/>
      <c r="Z241" s="12"/>
      <c r="AA241" s="12"/>
      <c r="AB241" s="23"/>
      <c r="AC241" s="23"/>
      <c r="AD241" s="23"/>
      <c r="AE241" s="170"/>
      <c r="AF241" s="170"/>
      <c r="AG241" s="12"/>
      <c r="AH241" s="12"/>
      <c r="AI241" s="12"/>
      <c r="AJ241" s="170"/>
      <c r="AK241" s="12"/>
      <c r="AL241" s="12"/>
      <c r="AM241" s="23"/>
      <c r="AN241" s="23"/>
      <c r="AO241" s="23"/>
      <c r="AP241" s="23"/>
      <c r="AQ241" s="169">
        <f>COUNTA(E241:AP241)</f>
        <v>0</v>
      </c>
      <c r="AR241" s="3">
        <f>34*2</f>
        <v>68</v>
      </c>
      <c r="AS241" s="168">
        <f>AQ241/AR241</f>
        <v>0</v>
      </c>
    </row>
    <row r="242" spans="1:45" s="6" customFormat="1" ht="15" customHeight="1" x14ac:dyDescent="0.2">
      <c r="A242" s="85"/>
      <c r="B242" s="108"/>
      <c r="C242" s="78" t="s">
        <v>136</v>
      </c>
      <c r="D242" s="171"/>
      <c r="E242" s="170"/>
      <c r="F242" s="12"/>
      <c r="G242" s="12"/>
      <c r="H242" s="25"/>
      <c r="I242" s="12"/>
      <c r="J242" s="12"/>
      <c r="K242" s="12"/>
      <c r="L242" s="12"/>
      <c r="M242" s="170"/>
      <c r="N242" s="12"/>
      <c r="O242" s="12"/>
      <c r="P242" s="12"/>
      <c r="Q242" s="170"/>
      <c r="R242" s="12"/>
      <c r="S242" s="12"/>
      <c r="T242" s="12"/>
      <c r="U242" s="170"/>
      <c r="V242" s="12"/>
      <c r="W242" s="12"/>
      <c r="X242" s="170"/>
      <c r="Y242" s="12"/>
      <c r="Z242" s="12"/>
      <c r="AA242" s="12"/>
      <c r="AB242" s="23"/>
      <c r="AC242" s="23"/>
      <c r="AD242" s="23"/>
      <c r="AE242" s="170"/>
      <c r="AF242" s="170"/>
      <c r="AG242" s="12"/>
      <c r="AH242" s="12"/>
      <c r="AI242" s="12"/>
      <c r="AJ242" s="170"/>
      <c r="AK242" s="12"/>
      <c r="AL242" s="12"/>
      <c r="AM242" s="23"/>
      <c r="AN242" s="23"/>
      <c r="AO242" s="23"/>
      <c r="AP242" s="23"/>
      <c r="AQ242" s="169">
        <f>COUNTA(E242:AP242)</f>
        <v>0</v>
      </c>
      <c r="AR242" s="3">
        <f>34*2</f>
        <v>68</v>
      </c>
      <c r="AS242" s="168">
        <f>AQ242/AR242</f>
        <v>0</v>
      </c>
    </row>
    <row r="243" spans="1:45" s="6" customFormat="1" ht="15" customHeight="1" x14ac:dyDescent="0.2">
      <c r="A243" s="85"/>
      <c r="B243" s="108"/>
      <c r="C243" s="78" t="s">
        <v>135</v>
      </c>
      <c r="D243" s="171"/>
      <c r="E243" s="170"/>
      <c r="F243" s="12"/>
      <c r="G243" s="12"/>
      <c r="H243" s="25"/>
      <c r="I243" s="12"/>
      <c r="J243" s="12"/>
      <c r="K243" s="12"/>
      <c r="L243" s="12"/>
      <c r="M243" s="170"/>
      <c r="N243" s="12"/>
      <c r="O243" s="12"/>
      <c r="P243" s="12"/>
      <c r="Q243" s="170"/>
      <c r="R243" s="12"/>
      <c r="S243" s="12"/>
      <c r="T243" s="12"/>
      <c r="U243" s="170"/>
      <c r="V243" s="12"/>
      <c r="W243" s="12"/>
      <c r="X243" s="170"/>
      <c r="Y243" s="12"/>
      <c r="Z243" s="12"/>
      <c r="AA243" s="12"/>
      <c r="AB243" s="23"/>
      <c r="AC243" s="23"/>
      <c r="AD243" s="23"/>
      <c r="AE243" s="170"/>
      <c r="AF243" s="170"/>
      <c r="AG243" s="12"/>
      <c r="AH243" s="12"/>
      <c r="AI243" s="12"/>
      <c r="AJ243" s="170"/>
      <c r="AK243" s="12"/>
      <c r="AL243" s="12"/>
      <c r="AM243" s="23"/>
      <c r="AN243" s="23"/>
      <c r="AO243" s="23"/>
      <c r="AP243" s="23"/>
      <c r="AQ243" s="169">
        <f>COUNTA(E243:AP243)</f>
        <v>0</v>
      </c>
      <c r="AR243" s="3">
        <f>34*2</f>
        <v>68</v>
      </c>
      <c r="AS243" s="168">
        <f>AQ243/AR243</f>
        <v>0</v>
      </c>
    </row>
    <row r="244" spans="1:45" s="6" customFormat="1" ht="15" customHeight="1" x14ac:dyDescent="0.2">
      <c r="A244" s="85"/>
      <c r="B244" s="108"/>
      <c r="C244" s="78" t="s">
        <v>134</v>
      </c>
      <c r="D244" s="171"/>
      <c r="E244" s="170"/>
      <c r="F244" s="12"/>
      <c r="G244" s="12"/>
      <c r="H244" s="12"/>
      <c r="I244" s="170"/>
      <c r="J244" s="12"/>
      <c r="K244" s="12"/>
      <c r="L244" s="12"/>
      <c r="M244" s="170"/>
      <c r="N244" s="12"/>
      <c r="O244" s="12"/>
      <c r="P244" s="12"/>
      <c r="Q244" s="170"/>
      <c r="R244" s="12"/>
      <c r="S244" s="12"/>
      <c r="T244" s="12"/>
      <c r="U244" s="170"/>
      <c r="V244" s="12"/>
      <c r="W244" s="12"/>
      <c r="X244" s="170"/>
      <c r="Y244" s="12"/>
      <c r="Z244" s="12"/>
      <c r="AA244" s="12"/>
      <c r="AB244" s="12"/>
      <c r="AC244" s="12"/>
      <c r="AD244" s="170"/>
      <c r="AE244" s="170"/>
      <c r="AF244" s="170"/>
      <c r="AG244" s="170"/>
      <c r="AH244" s="23"/>
      <c r="AI244" s="23"/>
      <c r="AJ244" s="23"/>
      <c r="AK244" s="12"/>
      <c r="AL244" s="12"/>
      <c r="AM244" s="23"/>
      <c r="AN244" s="23"/>
      <c r="AO244" s="23"/>
      <c r="AP244" s="23"/>
      <c r="AQ244" s="169">
        <f>COUNTA(E244:AP244)</f>
        <v>0</v>
      </c>
      <c r="AR244" s="3">
        <f>34*2</f>
        <v>68</v>
      </c>
      <c r="AS244" s="168">
        <f>AQ244/AR244</f>
        <v>0</v>
      </c>
    </row>
    <row r="245" spans="1:45" s="6" customFormat="1" ht="15" customHeight="1" x14ac:dyDescent="0.2">
      <c r="A245" s="85"/>
      <c r="B245" s="108"/>
      <c r="C245" s="78" t="s">
        <v>133</v>
      </c>
      <c r="D245" s="171"/>
      <c r="E245" s="170"/>
      <c r="F245" s="12"/>
      <c r="G245" s="12"/>
      <c r="H245" s="12"/>
      <c r="I245" s="170"/>
      <c r="J245" s="12"/>
      <c r="K245" s="12"/>
      <c r="L245" s="12"/>
      <c r="M245" s="170"/>
      <c r="N245" s="12"/>
      <c r="O245" s="12"/>
      <c r="P245" s="12"/>
      <c r="Q245" s="170"/>
      <c r="R245" s="12"/>
      <c r="S245" s="12"/>
      <c r="T245" s="12"/>
      <c r="U245" s="170"/>
      <c r="V245" s="12"/>
      <c r="W245" s="12"/>
      <c r="X245" s="170"/>
      <c r="Y245" s="12"/>
      <c r="Z245" s="12"/>
      <c r="AA245" s="12"/>
      <c r="AB245" s="12"/>
      <c r="AC245" s="12"/>
      <c r="AD245" s="170"/>
      <c r="AE245" s="170"/>
      <c r="AF245" s="170"/>
      <c r="AG245" s="170"/>
      <c r="AH245" s="23"/>
      <c r="AI245" s="23"/>
      <c r="AJ245" s="23"/>
      <c r="AK245" s="12"/>
      <c r="AL245" s="12"/>
      <c r="AM245" s="23"/>
      <c r="AN245" s="23"/>
      <c r="AO245" s="23"/>
      <c r="AP245" s="23"/>
      <c r="AQ245" s="169">
        <f>COUNTA(E245:AP245)</f>
        <v>0</v>
      </c>
      <c r="AR245" s="3">
        <f>34*2</f>
        <v>68</v>
      </c>
      <c r="AS245" s="168">
        <f>AQ245/AR245</f>
        <v>0</v>
      </c>
    </row>
    <row r="246" spans="1:45" s="6" customFormat="1" ht="20.25" customHeight="1" x14ac:dyDescent="0.2">
      <c r="A246" s="41"/>
      <c r="B246" s="42"/>
      <c r="C246" s="42"/>
      <c r="D246" s="42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1"/>
      <c r="AN246" s="41"/>
      <c r="AO246" s="41"/>
      <c r="AP246" s="41"/>
      <c r="AQ246" s="41"/>
      <c r="AR246" s="41"/>
      <c r="AS246" s="41"/>
    </row>
    <row r="247" spans="1:45" s="26" customFormat="1" ht="123" customHeight="1" x14ac:dyDescent="0.2">
      <c r="A247" s="139" t="s">
        <v>132</v>
      </c>
      <c r="B247" s="139"/>
      <c r="C247" s="139"/>
      <c r="D247" s="139"/>
      <c r="E247" s="167" t="s">
        <v>34</v>
      </c>
      <c r="F247" s="166"/>
      <c r="G247" s="166"/>
      <c r="H247" s="166"/>
      <c r="I247" s="166"/>
      <c r="J247" s="166"/>
      <c r="K247" s="166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6"/>
      <c r="AK247" s="166"/>
      <c r="AL247" s="166"/>
      <c r="AM247" s="166"/>
      <c r="AN247" s="166"/>
      <c r="AO247" s="166"/>
      <c r="AP247" s="165"/>
      <c r="AQ247" s="114" t="s">
        <v>16</v>
      </c>
      <c r="AR247" s="114" t="s">
        <v>18</v>
      </c>
      <c r="AS247" s="138" t="s">
        <v>17</v>
      </c>
    </row>
    <row r="248" spans="1:45" s="26" customFormat="1" x14ac:dyDescent="0.2">
      <c r="A248" s="90" t="s">
        <v>0</v>
      </c>
      <c r="B248" s="92"/>
      <c r="C248" s="160" t="s">
        <v>131</v>
      </c>
      <c r="D248" s="11" t="s">
        <v>14</v>
      </c>
      <c r="E248" s="108" t="s">
        <v>1</v>
      </c>
      <c r="F248" s="108"/>
      <c r="G248" s="108"/>
      <c r="H248" s="108"/>
      <c r="I248" s="108" t="s">
        <v>2</v>
      </c>
      <c r="J248" s="108"/>
      <c r="K248" s="108"/>
      <c r="L248" s="108"/>
      <c r="M248" s="108" t="s">
        <v>3</v>
      </c>
      <c r="N248" s="108"/>
      <c r="O248" s="108"/>
      <c r="P248" s="108"/>
      <c r="Q248" s="108" t="s">
        <v>4</v>
      </c>
      <c r="R248" s="108"/>
      <c r="S248" s="108"/>
      <c r="T248" s="108"/>
      <c r="U248" s="108" t="s">
        <v>5</v>
      </c>
      <c r="V248" s="108"/>
      <c r="W248" s="108"/>
      <c r="X248" s="108" t="s">
        <v>6</v>
      </c>
      <c r="Y248" s="108"/>
      <c r="Z248" s="108"/>
      <c r="AA248" s="108"/>
      <c r="AB248" s="108" t="s">
        <v>7</v>
      </c>
      <c r="AC248" s="108"/>
      <c r="AD248" s="108"/>
      <c r="AE248" s="108" t="s">
        <v>8</v>
      </c>
      <c r="AF248" s="108"/>
      <c r="AG248" s="108"/>
      <c r="AH248" s="108"/>
      <c r="AI248" s="108"/>
      <c r="AJ248" s="108" t="s">
        <v>9</v>
      </c>
      <c r="AK248" s="108"/>
      <c r="AL248" s="108"/>
      <c r="AM248" s="108" t="s">
        <v>10</v>
      </c>
      <c r="AN248" s="108"/>
      <c r="AO248" s="108"/>
      <c r="AP248" s="108"/>
      <c r="AQ248" s="114"/>
      <c r="AR248" s="114"/>
      <c r="AS248" s="138"/>
    </row>
    <row r="249" spans="1:45" s="26" customFormat="1" x14ac:dyDescent="0.2">
      <c r="A249" s="93"/>
      <c r="B249" s="95"/>
      <c r="C249" s="158"/>
      <c r="D249" s="11" t="s">
        <v>15</v>
      </c>
      <c r="E249" s="5">
        <v>1</v>
      </c>
      <c r="F249" s="5">
        <v>2</v>
      </c>
      <c r="G249" s="5">
        <v>3</v>
      </c>
      <c r="H249" s="5">
        <v>4</v>
      </c>
      <c r="I249" s="5">
        <v>5</v>
      </c>
      <c r="J249" s="5">
        <v>6</v>
      </c>
      <c r="K249" s="5">
        <v>7</v>
      </c>
      <c r="L249" s="5">
        <v>8</v>
      </c>
      <c r="M249" s="5">
        <v>9</v>
      </c>
      <c r="N249" s="5">
        <v>10</v>
      </c>
      <c r="O249" s="5">
        <v>11</v>
      </c>
      <c r="P249" s="5">
        <v>12</v>
      </c>
      <c r="Q249" s="5">
        <v>13</v>
      </c>
      <c r="R249" s="5">
        <v>14</v>
      </c>
      <c r="S249" s="5">
        <v>15</v>
      </c>
      <c r="T249" s="5">
        <v>16</v>
      </c>
      <c r="U249" s="5">
        <v>17</v>
      </c>
      <c r="V249" s="5">
        <v>18</v>
      </c>
      <c r="W249" s="5">
        <v>19</v>
      </c>
      <c r="X249" s="5">
        <v>20</v>
      </c>
      <c r="Y249" s="5">
        <v>21</v>
      </c>
      <c r="Z249" s="5">
        <v>22</v>
      </c>
      <c r="AA249" s="5">
        <v>23</v>
      </c>
      <c r="AB249" s="5">
        <v>24</v>
      </c>
      <c r="AC249" s="5">
        <v>25</v>
      </c>
      <c r="AD249" s="5">
        <v>26</v>
      </c>
      <c r="AE249" s="5">
        <v>27</v>
      </c>
      <c r="AF249" s="5">
        <v>28</v>
      </c>
      <c r="AG249" s="5">
        <v>29</v>
      </c>
      <c r="AH249" s="5">
        <v>30</v>
      </c>
      <c r="AI249" s="5">
        <v>31</v>
      </c>
      <c r="AJ249" s="5">
        <v>32</v>
      </c>
      <c r="AK249" s="5">
        <v>33</v>
      </c>
      <c r="AL249" s="5">
        <v>34</v>
      </c>
      <c r="AM249" s="5">
        <v>35</v>
      </c>
      <c r="AN249" s="5">
        <v>36</v>
      </c>
      <c r="AO249" s="5">
        <v>37</v>
      </c>
      <c r="AP249" s="5">
        <v>38</v>
      </c>
      <c r="AQ249" s="114"/>
      <c r="AR249" s="114"/>
      <c r="AS249" s="138"/>
    </row>
    <row r="250" spans="1:45" ht="12.75" customHeight="1" x14ac:dyDescent="0.2">
      <c r="A250" s="157" t="s">
        <v>19</v>
      </c>
      <c r="B250" s="160" t="s">
        <v>13</v>
      </c>
      <c r="C250" s="78" t="s">
        <v>124</v>
      </c>
      <c r="D250" s="28"/>
      <c r="E250" s="4"/>
      <c r="F250" s="12"/>
      <c r="G250" s="12"/>
      <c r="H250" s="161" t="s">
        <v>109</v>
      </c>
      <c r="I250" s="12"/>
      <c r="J250" s="12"/>
      <c r="K250" s="161" t="s">
        <v>109</v>
      </c>
      <c r="L250" s="12"/>
      <c r="M250" s="12"/>
      <c r="N250" s="12"/>
      <c r="O250" s="12"/>
      <c r="P250" s="12"/>
      <c r="Q250" s="12"/>
      <c r="R250" s="12"/>
      <c r="S250" s="12"/>
      <c r="T250" s="161" t="s">
        <v>109</v>
      </c>
      <c r="U250" s="12"/>
      <c r="V250" s="12"/>
      <c r="W250" s="12"/>
      <c r="X250" s="12"/>
      <c r="Y250" s="12"/>
      <c r="Z250" s="12"/>
      <c r="AA250" s="12"/>
      <c r="AB250" s="12"/>
      <c r="AC250" s="161" t="s">
        <v>109</v>
      </c>
      <c r="AD250" s="12"/>
      <c r="AE250" s="12"/>
      <c r="AF250" s="12"/>
      <c r="AG250" s="12"/>
      <c r="AH250" s="164" t="s">
        <v>110</v>
      </c>
      <c r="AI250" s="12"/>
      <c r="AJ250" s="12"/>
      <c r="AK250" s="12"/>
      <c r="AL250" s="12"/>
      <c r="AM250" s="24"/>
      <c r="AN250" s="7"/>
      <c r="AO250" s="7"/>
      <c r="AP250" s="7"/>
      <c r="AQ250" s="7">
        <v>5</v>
      </c>
      <c r="AR250" s="162">
        <f>34*5</f>
        <v>170</v>
      </c>
      <c r="AS250" s="8">
        <f>AQ250/AR250</f>
        <v>2.9411764705882353E-2</v>
      </c>
    </row>
    <row r="251" spans="1:45" ht="12.75" customHeight="1" x14ac:dyDescent="0.2">
      <c r="A251" s="157"/>
      <c r="B251" s="159"/>
      <c r="C251" s="78" t="s">
        <v>123</v>
      </c>
      <c r="D251" s="28"/>
      <c r="E251" s="4"/>
      <c r="F251" s="12"/>
      <c r="G251" s="12"/>
      <c r="H251" s="161" t="s">
        <v>109</v>
      </c>
      <c r="I251" s="12"/>
      <c r="J251" s="12"/>
      <c r="K251" s="161" t="s">
        <v>109</v>
      </c>
      <c r="L251" s="12"/>
      <c r="M251" s="12"/>
      <c r="N251" s="12"/>
      <c r="O251" s="12"/>
      <c r="P251" s="12"/>
      <c r="Q251" s="12"/>
      <c r="R251" s="12"/>
      <c r="S251" s="12"/>
      <c r="T251" s="161" t="s">
        <v>109</v>
      </c>
      <c r="U251" s="12"/>
      <c r="V251" s="12"/>
      <c r="W251" s="12"/>
      <c r="X251" s="12"/>
      <c r="Y251" s="12"/>
      <c r="Z251" s="12"/>
      <c r="AA251" s="12"/>
      <c r="AB251" s="12"/>
      <c r="AC251" s="161" t="s">
        <v>109</v>
      </c>
      <c r="AD251" s="12"/>
      <c r="AE251" s="12"/>
      <c r="AF251" s="12"/>
      <c r="AG251" s="12"/>
      <c r="AH251" s="164" t="s">
        <v>110</v>
      </c>
      <c r="AI251" s="12"/>
      <c r="AJ251" s="12"/>
      <c r="AK251" s="12"/>
      <c r="AL251" s="12"/>
      <c r="AM251" s="24"/>
      <c r="AN251" s="7"/>
      <c r="AO251" s="7"/>
      <c r="AP251" s="7"/>
      <c r="AQ251" s="7">
        <v>5</v>
      </c>
      <c r="AR251" s="162">
        <f>34*5</f>
        <v>170</v>
      </c>
      <c r="AS251" s="8">
        <f>AQ251/AR251</f>
        <v>2.9411764705882353E-2</v>
      </c>
    </row>
    <row r="252" spans="1:45" ht="12.75" customHeight="1" x14ac:dyDescent="0.2">
      <c r="A252" s="157"/>
      <c r="B252" s="159"/>
      <c r="C252" s="77" t="s">
        <v>122</v>
      </c>
      <c r="D252" s="28"/>
      <c r="E252" s="4"/>
      <c r="F252" s="12"/>
      <c r="G252" s="12"/>
      <c r="H252" s="161" t="s">
        <v>109</v>
      </c>
      <c r="I252" s="12"/>
      <c r="J252" s="12"/>
      <c r="K252" s="161" t="s">
        <v>109</v>
      </c>
      <c r="L252" s="12"/>
      <c r="M252" s="12"/>
      <c r="N252" s="12"/>
      <c r="O252" s="12"/>
      <c r="P252" s="12"/>
      <c r="Q252" s="12"/>
      <c r="R252" s="12"/>
      <c r="S252" s="12"/>
      <c r="T252" s="161" t="s">
        <v>109</v>
      </c>
      <c r="U252" s="12"/>
      <c r="V252" s="12"/>
      <c r="W252" s="12"/>
      <c r="X252" s="12"/>
      <c r="Y252" s="12"/>
      <c r="Z252" s="12"/>
      <c r="AA252" s="12"/>
      <c r="AB252" s="12"/>
      <c r="AC252" s="161" t="s">
        <v>109</v>
      </c>
      <c r="AD252" s="12"/>
      <c r="AE252" s="12"/>
      <c r="AF252" s="12"/>
      <c r="AG252" s="12"/>
      <c r="AH252" s="164" t="s">
        <v>110</v>
      </c>
      <c r="AI252" s="12"/>
      <c r="AJ252" s="12"/>
      <c r="AK252" s="12"/>
      <c r="AL252" s="12"/>
      <c r="AM252" s="24"/>
      <c r="AN252" s="7"/>
      <c r="AO252" s="7"/>
      <c r="AP252" s="7"/>
      <c r="AQ252" s="7">
        <v>5</v>
      </c>
      <c r="AR252" s="162">
        <f>34*5</f>
        <v>170</v>
      </c>
      <c r="AS252" s="8">
        <f>AQ252/AR252</f>
        <v>2.9411764705882353E-2</v>
      </c>
    </row>
    <row r="253" spans="1:45" ht="12.75" customHeight="1" x14ac:dyDescent="0.2">
      <c r="A253" s="157"/>
      <c r="B253" s="159"/>
      <c r="C253" s="77" t="s">
        <v>121</v>
      </c>
      <c r="D253" s="28"/>
      <c r="E253" s="4"/>
      <c r="F253" s="12"/>
      <c r="G253" s="12"/>
      <c r="H253" s="161" t="s">
        <v>109</v>
      </c>
      <c r="I253" s="12"/>
      <c r="J253" s="12"/>
      <c r="K253" s="161" t="s">
        <v>109</v>
      </c>
      <c r="L253" s="12"/>
      <c r="M253" s="12"/>
      <c r="N253" s="12"/>
      <c r="O253" s="12"/>
      <c r="P253" s="12"/>
      <c r="Q253" s="12"/>
      <c r="R253" s="12"/>
      <c r="S253" s="12"/>
      <c r="T253" s="161" t="s">
        <v>109</v>
      </c>
      <c r="U253" s="12"/>
      <c r="V253" s="12"/>
      <c r="W253" s="12"/>
      <c r="X253" s="12"/>
      <c r="Y253" s="12"/>
      <c r="Z253" s="12"/>
      <c r="AA253" s="12"/>
      <c r="AB253" s="12"/>
      <c r="AC253" s="161" t="s">
        <v>109</v>
      </c>
      <c r="AD253" s="12"/>
      <c r="AE253" s="12"/>
      <c r="AF253" s="12"/>
      <c r="AG253" s="12"/>
      <c r="AH253" s="164" t="s">
        <v>110</v>
      </c>
      <c r="AI253" s="12"/>
      <c r="AJ253" s="12"/>
      <c r="AK253" s="12"/>
      <c r="AL253" s="12"/>
      <c r="AM253" s="24"/>
      <c r="AN253" s="7"/>
      <c r="AO253" s="7"/>
      <c r="AP253" s="7"/>
      <c r="AQ253" s="7">
        <v>5</v>
      </c>
      <c r="AR253" s="162">
        <f>34*5</f>
        <v>170</v>
      </c>
      <c r="AS253" s="8">
        <f>AQ253/AR253</f>
        <v>2.9411764705882353E-2</v>
      </c>
    </row>
    <row r="254" spans="1:45" ht="12.75" customHeight="1" x14ac:dyDescent="0.2">
      <c r="A254" s="157"/>
      <c r="B254" s="159"/>
      <c r="C254" s="55" t="s">
        <v>120</v>
      </c>
      <c r="D254" s="28"/>
      <c r="E254" s="4"/>
      <c r="F254" s="12"/>
      <c r="G254" s="12"/>
      <c r="H254" s="161" t="s">
        <v>109</v>
      </c>
      <c r="I254" s="12"/>
      <c r="J254" s="12"/>
      <c r="K254" s="161" t="s">
        <v>109</v>
      </c>
      <c r="L254" s="12"/>
      <c r="M254" s="12"/>
      <c r="N254" s="12"/>
      <c r="O254" s="12"/>
      <c r="P254" s="12"/>
      <c r="Q254" s="12"/>
      <c r="R254" s="12"/>
      <c r="S254" s="12"/>
      <c r="T254" s="161" t="s">
        <v>109</v>
      </c>
      <c r="U254" s="12"/>
      <c r="V254" s="12"/>
      <c r="W254" s="12"/>
      <c r="X254" s="12"/>
      <c r="Y254" s="12"/>
      <c r="Z254" s="12"/>
      <c r="AA254" s="12"/>
      <c r="AB254" s="12"/>
      <c r="AC254" s="161" t="s">
        <v>109</v>
      </c>
      <c r="AD254" s="12"/>
      <c r="AE254" s="12"/>
      <c r="AF254" s="12"/>
      <c r="AG254" s="12"/>
      <c r="AH254" s="164" t="s">
        <v>110</v>
      </c>
      <c r="AI254" s="12"/>
      <c r="AJ254" s="12"/>
      <c r="AK254" s="12"/>
      <c r="AL254" s="12"/>
      <c r="AM254" s="24"/>
      <c r="AN254" s="7"/>
      <c r="AO254" s="7"/>
      <c r="AP254" s="7"/>
      <c r="AQ254" s="7">
        <v>5</v>
      </c>
      <c r="AR254" s="162">
        <f>34*5</f>
        <v>170</v>
      </c>
      <c r="AS254" s="8">
        <f>AQ254/AR254</f>
        <v>2.9411764705882353E-2</v>
      </c>
    </row>
    <row r="255" spans="1:45" ht="12.75" customHeight="1" x14ac:dyDescent="0.2">
      <c r="A255" s="157"/>
      <c r="B255" s="159"/>
      <c r="C255" s="78" t="s">
        <v>119</v>
      </c>
      <c r="D255" s="28"/>
      <c r="E255" s="4"/>
      <c r="F255" s="12"/>
      <c r="G255" s="12"/>
      <c r="H255" s="161" t="s">
        <v>109</v>
      </c>
      <c r="I255" s="12"/>
      <c r="J255" s="12"/>
      <c r="K255" s="161" t="s">
        <v>109</v>
      </c>
      <c r="L255" s="12"/>
      <c r="M255" s="12"/>
      <c r="N255" s="12"/>
      <c r="O255" s="12"/>
      <c r="P255" s="12"/>
      <c r="Q255" s="12"/>
      <c r="R255" s="12"/>
      <c r="S255" s="12"/>
      <c r="T255" s="161" t="s">
        <v>109</v>
      </c>
      <c r="U255" s="12"/>
      <c r="V255" s="12"/>
      <c r="W255" s="12"/>
      <c r="X255" s="12"/>
      <c r="Y255" s="12"/>
      <c r="Z255" s="12"/>
      <c r="AA255" s="12"/>
      <c r="AB255" s="12"/>
      <c r="AC255" s="161" t="s">
        <v>109</v>
      </c>
      <c r="AD255" s="12"/>
      <c r="AE255" s="12"/>
      <c r="AF255" s="12"/>
      <c r="AG255" s="12"/>
      <c r="AH255" s="164" t="s">
        <v>110</v>
      </c>
      <c r="AI255" s="12"/>
      <c r="AJ255" s="12"/>
      <c r="AK255" s="12"/>
      <c r="AL255" s="12"/>
      <c r="AM255" s="24"/>
      <c r="AN255" s="7"/>
      <c r="AO255" s="7"/>
      <c r="AP255" s="7"/>
      <c r="AQ255" s="7">
        <v>5</v>
      </c>
      <c r="AR255" s="162">
        <f>34*5</f>
        <v>170</v>
      </c>
      <c r="AS255" s="8">
        <f>AQ255/AR255</f>
        <v>2.9411764705882353E-2</v>
      </c>
    </row>
    <row r="256" spans="1:45" ht="12.75" customHeight="1" x14ac:dyDescent="0.2">
      <c r="A256" s="157"/>
      <c r="B256" s="159"/>
      <c r="C256" s="78" t="s">
        <v>118</v>
      </c>
      <c r="D256" s="28"/>
      <c r="E256" s="4"/>
      <c r="F256" s="12"/>
      <c r="G256" s="12"/>
      <c r="H256" s="161" t="s">
        <v>109</v>
      </c>
      <c r="I256" s="12"/>
      <c r="J256" s="12"/>
      <c r="K256" s="161" t="s">
        <v>109</v>
      </c>
      <c r="L256" s="12"/>
      <c r="M256" s="12"/>
      <c r="N256" s="12"/>
      <c r="O256" s="12"/>
      <c r="P256" s="12"/>
      <c r="Q256" s="12"/>
      <c r="R256" s="12"/>
      <c r="S256" s="12"/>
      <c r="T256" s="161" t="s">
        <v>109</v>
      </c>
      <c r="U256" s="12"/>
      <c r="V256" s="12"/>
      <c r="W256" s="12"/>
      <c r="X256" s="12"/>
      <c r="Y256" s="12"/>
      <c r="Z256" s="12"/>
      <c r="AA256" s="12"/>
      <c r="AB256" s="12"/>
      <c r="AC256" s="161" t="s">
        <v>109</v>
      </c>
      <c r="AD256" s="12"/>
      <c r="AE256" s="12"/>
      <c r="AF256" s="12"/>
      <c r="AG256" s="12"/>
      <c r="AH256" s="164" t="s">
        <v>110</v>
      </c>
      <c r="AI256" s="12"/>
      <c r="AJ256" s="12"/>
      <c r="AK256" s="12"/>
      <c r="AL256" s="12"/>
      <c r="AM256" s="24"/>
      <c r="AN256" s="7"/>
      <c r="AO256" s="7"/>
      <c r="AP256" s="7"/>
      <c r="AQ256" s="7">
        <v>5</v>
      </c>
      <c r="AR256" s="162">
        <f>34*5</f>
        <v>170</v>
      </c>
      <c r="AS256" s="8">
        <f>AQ256/AR256</f>
        <v>2.9411764705882353E-2</v>
      </c>
    </row>
    <row r="257" spans="1:45" ht="12.75" customHeight="1" x14ac:dyDescent="0.2">
      <c r="A257" s="157"/>
      <c r="B257" s="159"/>
      <c r="C257" s="78" t="s">
        <v>117</v>
      </c>
      <c r="D257" s="28"/>
      <c r="E257" s="4"/>
      <c r="F257" s="12"/>
      <c r="G257" s="12"/>
      <c r="H257" s="161" t="s">
        <v>109</v>
      </c>
      <c r="I257" s="12"/>
      <c r="J257" s="12"/>
      <c r="K257" s="161" t="s">
        <v>109</v>
      </c>
      <c r="L257" s="12"/>
      <c r="M257" s="12"/>
      <c r="N257" s="12"/>
      <c r="O257" s="12"/>
      <c r="P257" s="12"/>
      <c r="Q257" s="12"/>
      <c r="R257" s="12"/>
      <c r="S257" s="12"/>
      <c r="T257" s="161" t="s">
        <v>109</v>
      </c>
      <c r="U257" s="12"/>
      <c r="V257" s="12"/>
      <c r="W257" s="12"/>
      <c r="X257" s="12"/>
      <c r="Y257" s="12"/>
      <c r="Z257" s="12"/>
      <c r="AA257" s="12"/>
      <c r="AB257" s="12"/>
      <c r="AC257" s="161" t="s">
        <v>109</v>
      </c>
      <c r="AD257" s="12"/>
      <c r="AE257" s="12"/>
      <c r="AF257" s="12"/>
      <c r="AG257" s="12"/>
      <c r="AH257" s="164" t="s">
        <v>110</v>
      </c>
      <c r="AI257" s="12"/>
      <c r="AJ257" s="12"/>
      <c r="AK257" s="12"/>
      <c r="AL257" s="12"/>
      <c r="AM257" s="24"/>
      <c r="AN257" s="7"/>
      <c r="AO257" s="7"/>
      <c r="AP257" s="7"/>
      <c r="AQ257" s="7">
        <v>5</v>
      </c>
      <c r="AR257" s="162">
        <f>34*5</f>
        <v>170</v>
      </c>
      <c r="AS257" s="8">
        <f>AQ257/AR257</f>
        <v>2.9411764705882353E-2</v>
      </c>
    </row>
    <row r="258" spans="1:45" ht="12.75" customHeight="1" x14ac:dyDescent="0.2">
      <c r="A258" s="157"/>
      <c r="B258" s="159"/>
      <c r="C258" s="78" t="s">
        <v>116</v>
      </c>
      <c r="D258" s="28"/>
      <c r="E258" s="4"/>
      <c r="F258" s="12"/>
      <c r="G258" s="12"/>
      <c r="H258" s="161" t="s">
        <v>109</v>
      </c>
      <c r="I258" s="12"/>
      <c r="J258" s="12"/>
      <c r="K258" s="161" t="s">
        <v>109</v>
      </c>
      <c r="L258" s="12"/>
      <c r="M258" s="12"/>
      <c r="N258" s="12"/>
      <c r="O258" s="12"/>
      <c r="P258" s="12"/>
      <c r="Q258" s="12"/>
      <c r="R258" s="12"/>
      <c r="S258" s="12"/>
      <c r="T258" s="161" t="s">
        <v>109</v>
      </c>
      <c r="U258" s="12"/>
      <c r="V258" s="12"/>
      <c r="W258" s="12"/>
      <c r="X258" s="12"/>
      <c r="Y258" s="12"/>
      <c r="Z258" s="12"/>
      <c r="AA258" s="12"/>
      <c r="AB258" s="12"/>
      <c r="AC258" s="161" t="s">
        <v>109</v>
      </c>
      <c r="AD258" s="12"/>
      <c r="AE258" s="12"/>
      <c r="AF258" s="12"/>
      <c r="AG258" s="12"/>
      <c r="AH258" s="164" t="s">
        <v>110</v>
      </c>
      <c r="AI258" s="12"/>
      <c r="AJ258" s="12"/>
      <c r="AK258" s="12"/>
      <c r="AL258" s="12"/>
      <c r="AM258" s="24"/>
      <c r="AN258" s="7"/>
      <c r="AO258" s="7"/>
      <c r="AP258" s="7"/>
      <c r="AQ258" s="7">
        <v>5</v>
      </c>
      <c r="AR258" s="162">
        <f>34*5</f>
        <v>170</v>
      </c>
      <c r="AS258" s="8">
        <f>AQ258/AR258</f>
        <v>2.9411764705882353E-2</v>
      </c>
    </row>
    <row r="259" spans="1:45" ht="12.75" customHeight="1" x14ac:dyDescent="0.2">
      <c r="A259" s="157"/>
      <c r="B259" s="159"/>
      <c r="C259" s="78" t="s">
        <v>115</v>
      </c>
      <c r="D259" s="28"/>
      <c r="E259" s="4"/>
      <c r="F259" s="12"/>
      <c r="G259" s="12"/>
      <c r="H259" s="161" t="s">
        <v>109</v>
      </c>
      <c r="I259" s="12"/>
      <c r="J259" s="12"/>
      <c r="K259" s="161" t="s">
        <v>109</v>
      </c>
      <c r="L259" s="12"/>
      <c r="M259" s="12"/>
      <c r="N259" s="12"/>
      <c r="O259" s="12"/>
      <c r="P259" s="12"/>
      <c r="Q259" s="12"/>
      <c r="R259" s="12"/>
      <c r="S259" s="12"/>
      <c r="T259" s="161" t="s">
        <v>109</v>
      </c>
      <c r="U259" s="12"/>
      <c r="V259" s="12"/>
      <c r="W259" s="12"/>
      <c r="X259" s="12"/>
      <c r="Y259" s="12"/>
      <c r="Z259" s="12"/>
      <c r="AA259" s="12"/>
      <c r="AB259" s="12"/>
      <c r="AC259" s="161" t="s">
        <v>109</v>
      </c>
      <c r="AD259" s="12"/>
      <c r="AE259" s="12"/>
      <c r="AF259" s="12"/>
      <c r="AG259" s="12"/>
      <c r="AH259" s="164" t="s">
        <v>110</v>
      </c>
      <c r="AI259" s="12"/>
      <c r="AJ259" s="12"/>
      <c r="AK259" s="12"/>
      <c r="AL259" s="12"/>
      <c r="AM259" s="24"/>
      <c r="AN259" s="7"/>
      <c r="AO259" s="7"/>
      <c r="AP259" s="7"/>
      <c r="AQ259" s="7">
        <v>5</v>
      </c>
      <c r="AR259" s="162">
        <f>34*5</f>
        <v>170</v>
      </c>
      <c r="AS259" s="8">
        <f>AQ259/AR259</f>
        <v>2.9411764705882353E-2</v>
      </c>
    </row>
    <row r="260" spans="1:45" ht="12.75" customHeight="1" x14ac:dyDescent="0.2">
      <c r="A260" s="157"/>
      <c r="B260" s="158"/>
      <c r="C260" s="78" t="s">
        <v>114</v>
      </c>
      <c r="D260" s="28"/>
      <c r="E260" s="4"/>
      <c r="F260" s="12"/>
      <c r="G260" s="12"/>
      <c r="H260" s="161" t="s">
        <v>109</v>
      </c>
      <c r="I260" s="12"/>
      <c r="J260" s="12"/>
      <c r="K260" s="161" t="s">
        <v>109</v>
      </c>
      <c r="L260" s="12"/>
      <c r="M260" s="12"/>
      <c r="N260" s="12"/>
      <c r="O260" s="12"/>
      <c r="P260" s="12"/>
      <c r="Q260" s="12"/>
      <c r="R260" s="12"/>
      <c r="S260" s="12"/>
      <c r="T260" s="161" t="s">
        <v>109</v>
      </c>
      <c r="U260" s="12"/>
      <c r="V260" s="12"/>
      <c r="W260" s="12"/>
      <c r="X260" s="12"/>
      <c r="Y260" s="12"/>
      <c r="Z260" s="12"/>
      <c r="AA260" s="12"/>
      <c r="AB260" s="12"/>
      <c r="AC260" s="161" t="s">
        <v>109</v>
      </c>
      <c r="AD260" s="12"/>
      <c r="AE260" s="12"/>
      <c r="AF260" s="12"/>
      <c r="AG260" s="12"/>
      <c r="AH260" s="164" t="s">
        <v>110</v>
      </c>
      <c r="AI260" s="12"/>
      <c r="AJ260" s="12"/>
      <c r="AK260" s="12"/>
      <c r="AL260" s="12"/>
      <c r="AM260" s="24"/>
      <c r="AN260" s="7"/>
      <c r="AO260" s="7"/>
      <c r="AP260" s="7"/>
      <c r="AQ260" s="7">
        <v>5</v>
      </c>
      <c r="AR260" s="162">
        <f>34*5</f>
        <v>170</v>
      </c>
      <c r="AS260" s="8">
        <f>AQ260/AR260</f>
        <v>2.9411764705882353E-2</v>
      </c>
    </row>
    <row r="261" spans="1:45" ht="12.75" customHeight="1" x14ac:dyDescent="0.2">
      <c r="A261" s="157"/>
      <c r="B261" s="160" t="s">
        <v>11</v>
      </c>
      <c r="C261" s="78" t="s">
        <v>124</v>
      </c>
      <c r="D261" s="28"/>
      <c r="E261" s="4"/>
      <c r="F261" s="12"/>
      <c r="G261" s="12"/>
      <c r="H261" s="161" t="s">
        <v>109</v>
      </c>
      <c r="I261" s="12"/>
      <c r="J261" s="12"/>
      <c r="K261" s="161" t="s">
        <v>109</v>
      </c>
      <c r="L261" s="12"/>
      <c r="M261" s="12"/>
      <c r="N261" s="12"/>
      <c r="O261" s="12"/>
      <c r="P261" s="12"/>
      <c r="Q261" s="12"/>
      <c r="R261" s="12"/>
      <c r="S261" s="12"/>
      <c r="T261" s="161" t="s">
        <v>109</v>
      </c>
      <c r="U261" s="12"/>
      <c r="V261" s="12"/>
      <c r="W261" s="12"/>
      <c r="X261" s="12"/>
      <c r="Y261" s="12"/>
      <c r="Z261" s="12"/>
      <c r="AA261" s="12"/>
      <c r="AB261" s="12"/>
      <c r="AC261" s="161" t="s">
        <v>109</v>
      </c>
      <c r="AD261" s="12"/>
      <c r="AE261" s="12"/>
      <c r="AF261" s="12"/>
      <c r="AG261" s="12"/>
      <c r="AH261" s="12"/>
      <c r="AI261" s="164" t="s">
        <v>110</v>
      </c>
      <c r="AJ261" s="12"/>
      <c r="AK261" s="12"/>
      <c r="AL261" s="12"/>
      <c r="AM261" s="24"/>
      <c r="AN261" s="7"/>
      <c r="AO261" s="7"/>
      <c r="AP261" s="7"/>
      <c r="AQ261" s="7">
        <v>5</v>
      </c>
      <c r="AR261" s="162">
        <f>34*4</f>
        <v>136</v>
      </c>
      <c r="AS261" s="8">
        <f>AQ261/AR261</f>
        <v>3.6764705882352942E-2</v>
      </c>
    </row>
    <row r="262" spans="1:45" ht="12.75" customHeight="1" x14ac:dyDescent="0.2">
      <c r="A262" s="157"/>
      <c r="B262" s="159"/>
      <c r="C262" s="78" t="s">
        <v>123</v>
      </c>
      <c r="D262" s="28"/>
      <c r="E262" s="4"/>
      <c r="F262" s="12"/>
      <c r="G262" s="12"/>
      <c r="H262" s="161" t="s">
        <v>109</v>
      </c>
      <c r="I262" s="12"/>
      <c r="J262" s="12"/>
      <c r="K262" s="161" t="s">
        <v>109</v>
      </c>
      <c r="L262" s="12"/>
      <c r="M262" s="12"/>
      <c r="N262" s="12"/>
      <c r="O262" s="12"/>
      <c r="P262" s="12"/>
      <c r="Q262" s="12"/>
      <c r="R262" s="12"/>
      <c r="S262" s="12"/>
      <c r="T262" s="161" t="s">
        <v>109</v>
      </c>
      <c r="U262" s="12"/>
      <c r="V262" s="12"/>
      <c r="W262" s="12"/>
      <c r="X262" s="12"/>
      <c r="Y262" s="12"/>
      <c r="Z262" s="12"/>
      <c r="AA262" s="12"/>
      <c r="AB262" s="12"/>
      <c r="AC262" s="161" t="s">
        <v>109</v>
      </c>
      <c r="AD262" s="12"/>
      <c r="AE262" s="12"/>
      <c r="AF262" s="12"/>
      <c r="AG262" s="12"/>
      <c r="AH262" s="12"/>
      <c r="AI262" s="164" t="s">
        <v>110</v>
      </c>
      <c r="AJ262" s="12"/>
      <c r="AK262" s="12"/>
      <c r="AL262" s="12"/>
      <c r="AM262" s="24"/>
      <c r="AN262" s="7"/>
      <c r="AO262" s="7"/>
      <c r="AP262" s="7"/>
      <c r="AQ262" s="7">
        <v>5</v>
      </c>
      <c r="AR262" s="162">
        <f>34*4</f>
        <v>136</v>
      </c>
      <c r="AS262" s="8">
        <f>AQ262/AR262</f>
        <v>3.6764705882352942E-2</v>
      </c>
    </row>
    <row r="263" spans="1:45" ht="12.75" customHeight="1" x14ac:dyDescent="0.2">
      <c r="A263" s="157"/>
      <c r="B263" s="159"/>
      <c r="C263" s="77" t="s">
        <v>122</v>
      </c>
      <c r="D263" s="28"/>
      <c r="E263" s="4"/>
      <c r="F263" s="12"/>
      <c r="G263" s="12"/>
      <c r="H263" s="161" t="s">
        <v>109</v>
      </c>
      <c r="I263" s="12"/>
      <c r="J263" s="12"/>
      <c r="K263" s="161" t="s">
        <v>109</v>
      </c>
      <c r="L263" s="12"/>
      <c r="M263" s="12"/>
      <c r="N263" s="12"/>
      <c r="O263" s="12"/>
      <c r="P263" s="12"/>
      <c r="Q263" s="12"/>
      <c r="R263" s="12"/>
      <c r="S263" s="12"/>
      <c r="T263" s="161" t="s">
        <v>109</v>
      </c>
      <c r="U263" s="12"/>
      <c r="V263" s="12"/>
      <c r="W263" s="12"/>
      <c r="X263" s="12"/>
      <c r="Y263" s="12"/>
      <c r="Z263" s="12"/>
      <c r="AA263" s="12"/>
      <c r="AB263" s="12"/>
      <c r="AC263" s="161" t="s">
        <v>109</v>
      </c>
      <c r="AD263" s="12"/>
      <c r="AE263" s="12"/>
      <c r="AF263" s="12"/>
      <c r="AG263" s="12"/>
      <c r="AH263" s="12"/>
      <c r="AI263" s="164" t="s">
        <v>110</v>
      </c>
      <c r="AJ263" s="12"/>
      <c r="AK263" s="12"/>
      <c r="AL263" s="12"/>
      <c r="AM263" s="24"/>
      <c r="AN263" s="7"/>
      <c r="AO263" s="7"/>
      <c r="AP263" s="7"/>
      <c r="AQ263" s="7">
        <v>5</v>
      </c>
      <c r="AR263" s="162">
        <f>34*4</f>
        <v>136</v>
      </c>
      <c r="AS263" s="8">
        <f>AQ263/AR263</f>
        <v>3.6764705882352942E-2</v>
      </c>
    </row>
    <row r="264" spans="1:45" ht="12.75" customHeight="1" x14ac:dyDescent="0.2">
      <c r="A264" s="157"/>
      <c r="B264" s="159"/>
      <c r="C264" s="77" t="s">
        <v>121</v>
      </c>
      <c r="D264" s="28"/>
      <c r="E264" s="4"/>
      <c r="F264" s="12"/>
      <c r="G264" s="12"/>
      <c r="H264" s="161" t="s">
        <v>109</v>
      </c>
      <c r="I264" s="12"/>
      <c r="J264" s="12"/>
      <c r="K264" s="161" t="s">
        <v>109</v>
      </c>
      <c r="L264" s="12"/>
      <c r="M264" s="12"/>
      <c r="N264" s="12"/>
      <c r="O264" s="12"/>
      <c r="P264" s="12"/>
      <c r="Q264" s="12"/>
      <c r="R264" s="12"/>
      <c r="S264" s="12"/>
      <c r="T264" s="161" t="s">
        <v>109</v>
      </c>
      <c r="U264" s="12"/>
      <c r="V264" s="12"/>
      <c r="W264" s="12"/>
      <c r="X264" s="12"/>
      <c r="Y264" s="12"/>
      <c r="Z264" s="12"/>
      <c r="AA264" s="12"/>
      <c r="AB264" s="12"/>
      <c r="AC264" s="161" t="s">
        <v>109</v>
      </c>
      <c r="AD264" s="12"/>
      <c r="AE264" s="12"/>
      <c r="AF264" s="12"/>
      <c r="AG264" s="12"/>
      <c r="AH264" s="12"/>
      <c r="AI264" s="164" t="s">
        <v>110</v>
      </c>
      <c r="AJ264" s="12"/>
      <c r="AK264" s="12"/>
      <c r="AL264" s="12"/>
      <c r="AM264" s="24"/>
      <c r="AN264" s="7"/>
      <c r="AO264" s="7"/>
      <c r="AP264" s="7"/>
      <c r="AQ264" s="7">
        <v>5</v>
      </c>
      <c r="AR264" s="162">
        <f>34*4</f>
        <v>136</v>
      </c>
      <c r="AS264" s="8">
        <f>AQ264/AR264</f>
        <v>3.6764705882352942E-2</v>
      </c>
    </row>
    <row r="265" spans="1:45" ht="12.75" customHeight="1" x14ac:dyDescent="0.2">
      <c r="A265" s="157"/>
      <c r="B265" s="159"/>
      <c r="C265" s="55" t="s">
        <v>120</v>
      </c>
      <c r="D265" s="28"/>
      <c r="E265" s="4"/>
      <c r="F265" s="12"/>
      <c r="G265" s="12"/>
      <c r="H265" s="161" t="s">
        <v>109</v>
      </c>
      <c r="I265" s="12"/>
      <c r="J265" s="12"/>
      <c r="K265" s="161" t="s">
        <v>109</v>
      </c>
      <c r="L265" s="12"/>
      <c r="M265" s="12"/>
      <c r="N265" s="12"/>
      <c r="O265" s="12"/>
      <c r="P265" s="12"/>
      <c r="Q265" s="12"/>
      <c r="R265" s="12"/>
      <c r="S265" s="12"/>
      <c r="T265" s="161" t="s">
        <v>109</v>
      </c>
      <c r="U265" s="12"/>
      <c r="V265" s="12"/>
      <c r="W265" s="12"/>
      <c r="X265" s="12"/>
      <c r="Y265" s="12"/>
      <c r="Z265" s="12"/>
      <c r="AA265" s="12"/>
      <c r="AB265" s="12"/>
      <c r="AC265" s="161" t="s">
        <v>109</v>
      </c>
      <c r="AD265" s="12"/>
      <c r="AE265" s="12"/>
      <c r="AF265" s="12"/>
      <c r="AG265" s="12"/>
      <c r="AH265" s="12"/>
      <c r="AI265" s="164" t="s">
        <v>110</v>
      </c>
      <c r="AJ265" s="12"/>
      <c r="AK265" s="12"/>
      <c r="AL265" s="12"/>
      <c r="AM265" s="24"/>
      <c r="AN265" s="7"/>
      <c r="AO265" s="7"/>
      <c r="AP265" s="7"/>
      <c r="AQ265" s="7">
        <v>5</v>
      </c>
      <c r="AR265" s="162">
        <f>34*4</f>
        <v>136</v>
      </c>
      <c r="AS265" s="8">
        <f>AQ265/AR265</f>
        <v>3.6764705882352942E-2</v>
      </c>
    </row>
    <row r="266" spans="1:45" ht="12.75" customHeight="1" x14ac:dyDescent="0.2">
      <c r="A266" s="157"/>
      <c r="B266" s="159"/>
      <c r="C266" s="78" t="s">
        <v>119</v>
      </c>
      <c r="D266" s="28"/>
      <c r="E266" s="4"/>
      <c r="F266" s="12"/>
      <c r="G266" s="12"/>
      <c r="H266" s="161" t="s">
        <v>109</v>
      </c>
      <c r="I266" s="12"/>
      <c r="J266" s="12"/>
      <c r="K266" s="161" t="s">
        <v>109</v>
      </c>
      <c r="L266" s="12"/>
      <c r="M266" s="12"/>
      <c r="N266" s="12"/>
      <c r="O266" s="12"/>
      <c r="P266" s="12"/>
      <c r="Q266" s="12"/>
      <c r="R266" s="12"/>
      <c r="S266" s="12"/>
      <c r="T266" s="161" t="s">
        <v>109</v>
      </c>
      <c r="U266" s="12"/>
      <c r="V266" s="12"/>
      <c r="W266" s="12"/>
      <c r="X266" s="12"/>
      <c r="Y266" s="12"/>
      <c r="Z266" s="12"/>
      <c r="AA266" s="12"/>
      <c r="AB266" s="12"/>
      <c r="AC266" s="161" t="s">
        <v>109</v>
      </c>
      <c r="AD266" s="12"/>
      <c r="AE266" s="12"/>
      <c r="AF266" s="12"/>
      <c r="AG266" s="12"/>
      <c r="AH266" s="12"/>
      <c r="AI266" s="164" t="s">
        <v>110</v>
      </c>
      <c r="AJ266" s="12"/>
      <c r="AK266" s="12"/>
      <c r="AL266" s="12"/>
      <c r="AM266" s="24"/>
      <c r="AN266" s="7"/>
      <c r="AO266" s="7"/>
      <c r="AP266" s="7"/>
      <c r="AQ266" s="7">
        <v>5</v>
      </c>
      <c r="AR266" s="162">
        <f>34*4</f>
        <v>136</v>
      </c>
      <c r="AS266" s="8">
        <f>AQ266/AR266</f>
        <v>3.6764705882352942E-2</v>
      </c>
    </row>
    <row r="267" spans="1:45" ht="12.75" customHeight="1" x14ac:dyDescent="0.2">
      <c r="A267" s="157"/>
      <c r="B267" s="159"/>
      <c r="C267" s="78" t="s">
        <v>118</v>
      </c>
      <c r="D267" s="28"/>
      <c r="E267" s="4"/>
      <c r="F267" s="12"/>
      <c r="G267" s="12"/>
      <c r="H267" s="161" t="s">
        <v>109</v>
      </c>
      <c r="I267" s="12"/>
      <c r="J267" s="12"/>
      <c r="K267" s="161" t="s">
        <v>109</v>
      </c>
      <c r="L267" s="12"/>
      <c r="M267" s="12"/>
      <c r="N267" s="12"/>
      <c r="O267" s="12"/>
      <c r="P267" s="12"/>
      <c r="Q267" s="12"/>
      <c r="R267" s="12"/>
      <c r="S267" s="12"/>
      <c r="T267" s="161" t="s">
        <v>109</v>
      </c>
      <c r="U267" s="12"/>
      <c r="V267" s="12"/>
      <c r="W267" s="12"/>
      <c r="X267" s="12"/>
      <c r="Y267" s="12"/>
      <c r="Z267" s="12"/>
      <c r="AA267" s="12"/>
      <c r="AB267" s="12"/>
      <c r="AC267" s="161" t="s">
        <v>109</v>
      </c>
      <c r="AD267" s="12"/>
      <c r="AE267" s="12"/>
      <c r="AF267" s="12"/>
      <c r="AG267" s="12"/>
      <c r="AH267" s="12"/>
      <c r="AI267" s="164" t="s">
        <v>110</v>
      </c>
      <c r="AJ267" s="12"/>
      <c r="AK267" s="12"/>
      <c r="AL267" s="12"/>
      <c r="AM267" s="24"/>
      <c r="AN267" s="7"/>
      <c r="AO267" s="7"/>
      <c r="AP267" s="7"/>
      <c r="AQ267" s="7">
        <v>5</v>
      </c>
      <c r="AR267" s="162">
        <f>34*4</f>
        <v>136</v>
      </c>
      <c r="AS267" s="8">
        <f>AQ267/AR267</f>
        <v>3.6764705882352942E-2</v>
      </c>
    </row>
    <row r="268" spans="1:45" ht="12.75" customHeight="1" x14ac:dyDescent="0.2">
      <c r="A268" s="157"/>
      <c r="B268" s="159"/>
      <c r="C268" s="78" t="s">
        <v>117</v>
      </c>
      <c r="D268" s="28"/>
      <c r="E268" s="4"/>
      <c r="F268" s="12"/>
      <c r="G268" s="12"/>
      <c r="H268" s="161" t="s">
        <v>109</v>
      </c>
      <c r="I268" s="12"/>
      <c r="J268" s="12"/>
      <c r="K268" s="161" t="s">
        <v>109</v>
      </c>
      <c r="L268" s="12"/>
      <c r="M268" s="12"/>
      <c r="N268" s="12"/>
      <c r="O268" s="12"/>
      <c r="P268" s="12"/>
      <c r="Q268" s="12"/>
      <c r="R268" s="12"/>
      <c r="S268" s="12"/>
      <c r="T268" s="161" t="s">
        <v>109</v>
      </c>
      <c r="U268" s="12"/>
      <c r="V268" s="12"/>
      <c r="W268" s="12"/>
      <c r="X268" s="12"/>
      <c r="Y268" s="12"/>
      <c r="Z268" s="12"/>
      <c r="AA268" s="12"/>
      <c r="AB268" s="12"/>
      <c r="AC268" s="161" t="s">
        <v>109</v>
      </c>
      <c r="AD268" s="12"/>
      <c r="AE268" s="12"/>
      <c r="AF268" s="12"/>
      <c r="AG268" s="12"/>
      <c r="AH268" s="12"/>
      <c r="AI268" s="164" t="s">
        <v>110</v>
      </c>
      <c r="AJ268" s="12"/>
      <c r="AK268" s="12"/>
      <c r="AL268" s="12"/>
      <c r="AM268" s="24"/>
      <c r="AN268" s="7"/>
      <c r="AO268" s="7"/>
      <c r="AP268" s="7"/>
      <c r="AQ268" s="7">
        <v>5</v>
      </c>
      <c r="AR268" s="162">
        <f>34*4</f>
        <v>136</v>
      </c>
      <c r="AS268" s="8">
        <f>AQ268/AR268</f>
        <v>3.6764705882352942E-2</v>
      </c>
    </row>
    <row r="269" spans="1:45" ht="12.75" customHeight="1" x14ac:dyDescent="0.2">
      <c r="A269" s="157"/>
      <c r="B269" s="159"/>
      <c r="C269" s="78" t="s">
        <v>116</v>
      </c>
      <c r="D269" s="28"/>
      <c r="E269" s="4"/>
      <c r="F269" s="12"/>
      <c r="G269" s="12"/>
      <c r="H269" s="161" t="s">
        <v>109</v>
      </c>
      <c r="I269" s="12"/>
      <c r="J269" s="12"/>
      <c r="K269" s="161" t="s">
        <v>109</v>
      </c>
      <c r="L269" s="12"/>
      <c r="M269" s="12"/>
      <c r="N269" s="12"/>
      <c r="O269" s="12"/>
      <c r="P269" s="12"/>
      <c r="Q269" s="12"/>
      <c r="R269" s="12"/>
      <c r="S269" s="12"/>
      <c r="T269" s="161" t="s">
        <v>109</v>
      </c>
      <c r="U269" s="12"/>
      <c r="V269" s="12"/>
      <c r="W269" s="12"/>
      <c r="X269" s="12"/>
      <c r="Y269" s="12"/>
      <c r="Z269" s="12"/>
      <c r="AA269" s="12"/>
      <c r="AB269" s="12"/>
      <c r="AC269" s="161" t="s">
        <v>109</v>
      </c>
      <c r="AD269" s="12"/>
      <c r="AE269" s="12"/>
      <c r="AF269" s="12"/>
      <c r="AG269" s="12"/>
      <c r="AH269" s="12"/>
      <c r="AI269" s="164" t="s">
        <v>110</v>
      </c>
      <c r="AJ269" s="12"/>
      <c r="AK269" s="12"/>
      <c r="AL269" s="12"/>
      <c r="AM269" s="24"/>
      <c r="AN269" s="7"/>
      <c r="AO269" s="7"/>
      <c r="AP269" s="7"/>
      <c r="AQ269" s="7">
        <v>5</v>
      </c>
      <c r="AR269" s="162">
        <f>34*4</f>
        <v>136</v>
      </c>
      <c r="AS269" s="8">
        <f>AQ269/AR269</f>
        <v>3.6764705882352942E-2</v>
      </c>
    </row>
    <row r="270" spans="1:45" ht="12.75" customHeight="1" x14ac:dyDescent="0.2">
      <c r="A270" s="157"/>
      <c r="B270" s="159"/>
      <c r="C270" s="78" t="s">
        <v>115</v>
      </c>
      <c r="D270" s="28"/>
      <c r="E270" s="4"/>
      <c r="F270" s="12"/>
      <c r="G270" s="12"/>
      <c r="H270" s="161" t="s">
        <v>109</v>
      </c>
      <c r="I270" s="12"/>
      <c r="J270" s="12"/>
      <c r="K270" s="161" t="s">
        <v>109</v>
      </c>
      <c r="L270" s="12"/>
      <c r="M270" s="12"/>
      <c r="N270" s="12"/>
      <c r="O270" s="12"/>
      <c r="P270" s="12"/>
      <c r="Q270" s="12"/>
      <c r="R270" s="12"/>
      <c r="S270" s="12"/>
      <c r="T270" s="161" t="s">
        <v>109</v>
      </c>
      <c r="U270" s="12"/>
      <c r="V270" s="12"/>
      <c r="W270" s="12"/>
      <c r="X270" s="12"/>
      <c r="Y270" s="12"/>
      <c r="Z270" s="12"/>
      <c r="AA270" s="12"/>
      <c r="AB270" s="12"/>
      <c r="AC270" s="161" t="s">
        <v>109</v>
      </c>
      <c r="AD270" s="12"/>
      <c r="AE270" s="12"/>
      <c r="AF270" s="12"/>
      <c r="AG270" s="12"/>
      <c r="AH270" s="12"/>
      <c r="AI270" s="164" t="s">
        <v>110</v>
      </c>
      <c r="AJ270" s="12"/>
      <c r="AK270" s="12"/>
      <c r="AL270" s="12"/>
      <c r="AM270" s="24"/>
      <c r="AN270" s="7"/>
      <c r="AO270" s="7"/>
      <c r="AP270" s="7"/>
      <c r="AQ270" s="7">
        <v>5</v>
      </c>
      <c r="AR270" s="162">
        <f>34*4</f>
        <v>136</v>
      </c>
      <c r="AS270" s="8">
        <f>AQ270/AR270</f>
        <v>3.6764705882352942E-2</v>
      </c>
    </row>
    <row r="271" spans="1:45" ht="25.5" x14ac:dyDescent="0.2">
      <c r="A271" s="157"/>
      <c r="B271" s="158"/>
      <c r="C271" s="78" t="s">
        <v>114</v>
      </c>
      <c r="D271" s="32"/>
      <c r="E271" s="4"/>
      <c r="F271" s="12"/>
      <c r="G271" s="12"/>
      <c r="H271" s="161" t="s">
        <v>109</v>
      </c>
      <c r="I271" s="12"/>
      <c r="J271" s="12"/>
      <c r="K271" s="161" t="s">
        <v>109</v>
      </c>
      <c r="L271" s="12"/>
      <c r="M271" s="12"/>
      <c r="N271" s="12"/>
      <c r="O271" s="12"/>
      <c r="P271" s="12"/>
      <c r="Q271" s="12"/>
      <c r="R271" s="12"/>
      <c r="S271" s="12"/>
      <c r="T271" s="161" t="s">
        <v>109</v>
      </c>
      <c r="U271" s="12"/>
      <c r="V271" s="12"/>
      <c r="W271" s="12"/>
      <c r="X271" s="12"/>
      <c r="Y271" s="12"/>
      <c r="Z271" s="12"/>
      <c r="AA271" s="12"/>
      <c r="AB271" s="12"/>
      <c r="AC271" s="161" t="s">
        <v>109</v>
      </c>
      <c r="AD271" s="12"/>
      <c r="AE271" s="12"/>
      <c r="AF271" s="12"/>
      <c r="AG271" s="12"/>
      <c r="AH271" s="12"/>
      <c r="AI271" s="164" t="s">
        <v>110</v>
      </c>
      <c r="AJ271" s="12"/>
      <c r="AK271" s="12"/>
      <c r="AL271" s="12"/>
      <c r="AM271" s="24"/>
      <c r="AN271" s="7"/>
      <c r="AO271" s="7"/>
      <c r="AP271" s="7"/>
      <c r="AQ271" s="7">
        <v>5</v>
      </c>
      <c r="AR271" s="162">
        <f>34*4</f>
        <v>136</v>
      </c>
      <c r="AS271" s="8">
        <f>AQ271/AR271</f>
        <v>3.6764705882352942E-2</v>
      </c>
    </row>
    <row r="272" spans="1:45" ht="12.75" customHeight="1" x14ac:dyDescent="0.2">
      <c r="A272" s="157"/>
      <c r="B272" s="160" t="s">
        <v>130</v>
      </c>
      <c r="C272" s="78" t="s">
        <v>124</v>
      </c>
      <c r="D272" s="28"/>
      <c r="E272" s="4"/>
      <c r="F272" s="12"/>
      <c r="G272" s="12"/>
      <c r="H272" s="12"/>
      <c r="I272" s="12"/>
      <c r="J272" s="161" t="s">
        <v>128</v>
      </c>
      <c r="K272" s="12"/>
      <c r="L272" s="12"/>
      <c r="M272" s="12"/>
      <c r="N272" s="12"/>
      <c r="O272" s="12"/>
      <c r="P272" s="12"/>
      <c r="Q272" s="12"/>
      <c r="R272" s="12"/>
      <c r="S272" s="161" t="s">
        <v>128</v>
      </c>
      <c r="T272" s="12"/>
      <c r="U272" s="12"/>
      <c r="V272" s="12"/>
      <c r="W272" s="12"/>
      <c r="X272" s="12"/>
      <c r="Y272" s="12"/>
      <c r="Z272" s="12"/>
      <c r="AA272" s="12"/>
      <c r="AB272" s="161" t="s">
        <v>128</v>
      </c>
      <c r="AC272" s="12"/>
      <c r="AD272" s="12"/>
      <c r="AE272" s="12"/>
      <c r="AF272" s="12"/>
      <c r="AG272" s="12"/>
      <c r="AH272" s="12"/>
      <c r="AI272" s="12"/>
      <c r="AJ272" s="12"/>
      <c r="AK272" s="161" t="s">
        <v>128</v>
      </c>
      <c r="AL272" s="12"/>
      <c r="AM272" s="24"/>
      <c r="AN272" s="7"/>
      <c r="AO272" s="7"/>
      <c r="AP272" s="7"/>
      <c r="AQ272" s="7">
        <v>4</v>
      </c>
      <c r="AR272" s="162">
        <f>34*4</f>
        <v>136</v>
      </c>
      <c r="AS272" s="8">
        <f>AQ272/AR272</f>
        <v>2.9411764705882353E-2</v>
      </c>
    </row>
    <row r="273" spans="1:45" ht="12.75" customHeight="1" x14ac:dyDescent="0.2">
      <c r="A273" s="157"/>
      <c r="B273" s="159"/>
      <c r="C273" s="78" t="s">
        <v>123</v>
      </c>
      <c r="D273" s="28"/>
      <c r="E273" s="4"/>
      <c r="F273" s="12"/>
      <c r="G273" s="12"/>
      <c r="H273" s="12"/>
      <c r="I273" s="12"/>
      <c r="J273" s="161" t="s">
        <v>128</v>
      </c>
      <c r="K273" s="12"/>
      <c r="L273" s="12"/>
      <c r="M273" s="12"/>
      <c r="N273" s="12"/>
      <c r="O273" s="12"/>
      <c r="P273" s="12"/>
      <c r="Q273" s="12"/>
      <c r="R273" s="12"/>
      <c r="S273" s="161" t="s">
        <v>128</v>
      </c>
      <c r="T273" s="12"/>
      <c r="U273" s="12"/>
      <c r="V273" s="12"/>
      <c r="W273" s="12"/>
      <c r="X273" s="12"/>
      <c r="Y273" s="12"/>
      <c r="Z273" s="12"/>
      <c r="AA273" s="12"/>
      <c r="AB273" s="161" t="s">
        <v>128</v>
      </c>
      <c r="AC273" s="12"/>
      <c r="AD273" s="12"/>
      <c r="AE273" s="12"/>
      <c r="AF273" s="12"/>
      <c r="AG273" s="12"/>
      <c r="AH273" s="12"/>
      <c r="AI273" s="12"/>
      <c r="AJ273" s="12"/>
      <c r="AK273" s="161" t="s">
        <v>128</v>
      </c>
      <c r="AL273" s="12"/>
      <c r="AM273" s="24"/>
      <c r="AN273" s="7"/>
      <c r="AO273" s="7"/>
      <c r="AP273" s="7"/>
      <c r="AQ273" s="7">
        <v>4</v>
      </c>
      <c r="AR273" s="162">
        <f>34*4</f>
        <v>136</v>
      </c>
      <c r="AS273" s="8">
        <f>AQ273/AR273</f>
        <v>2.9411764705882353E-2</v>
      </c>
    </row>
    <row r="274" spans="1:45" ht="12.75" customHeight="1" x14ac:dyDescent="0.2">
      <c r="A274" s="157"/>
      <c r="B274" s="159"/>
      <c r="C274" s="77" t="s">
        <v>122</v>
      </c>
      <c r="D274" s="28"/>
      <c r="E274" s="4"/>
      <c r="F274" s="12"/>
      <c r="G274" s="12"/>
      <c r="H274" s="12"/>
      <c r="I274" s="12"/>
      <c r="J274" s="161" t="s">
        <v>128</v>
      </c>
      <c r="K274" s="12"/>
      <c r="L274" s="12"/>
      <c r="M274" s="12"/>
      <c r="N274" s="12"/>
      <c r="O274" s="12"/>
      <c r="P274" s="12"/>
      <c r="Q274" s="12"/>
      <c r="R274" s="12"/>
      <c r="S274" s="161" t="s">
        <v>128</v>
      </c>
      <c r="T274" s="12"/>
      <c r="U274" s="12"/>
      <c r="V274" s="12"/>
      <c r="W274" s="12"/>
      <c r="X274" s="12"/>
      <c r="Y274" s="12"/>
      <c r="Z274" s="12"/>
      <c r="AA274" s="12"/>
      <c r="AB274" s="161" t="s">
        <v>128</v>
      </c>
      <c r="AC274" s="12"/>
      <c r="AD274" s="12"/>
      <c r="AE274" s="12"/>
      <c r="AF274" s="12"/>
      <c r="AG274" s="12"/>
      <c r="AH274" s="12"/>
      <c r="AI274" s="12"/>
      <c r="AJ274" s="12"/>
      <c r="AK274" s="161" t="s">
        <v>128</v>
      </c>
      <c r="AL274" s="12"/>
      <c r="AM274" s="24"/>
      <c r="AN274" s="7"/>
      <c r="AO274" s="7"/>
      <c r="AP274" s="7"/>
      <c r="AQ274" s="7">
        <v>4</v>
      </c>
      <c r="AR274" s="162">
        <f>34*4</f>
        <v>136</v>
      </c>
      <c r="AS274" s="8">
        <f>AQ274/AR274</f>
        <v>2.9411764705882353E-2</v>
      </c>
    </row>
    <row r="275" spans="1:45" ht="12.75" customHeight="1" x14ac:dyDescent="0.2">
      <c r="A275" s="157"/>
      <c r="B275" s="159"/>
      <c r="C275" s="77" t="s">
        <v>121</v>
      </c>
      <c r="D275" s="28"/>
      <c r="E275" s="4"/>
      <c r="F275" s="12"/>
      <c r="G275" s="12"/>
      <c r="H275" s="12"/>
      <c r="I275" s="12"/>
      <c r="J275" s="161" t="s">
        <v>128</v>
      </c>
      <c r="K275" s="12"/>
      <c r="L275" s="12"/>
      <c r="M275" s="12"/>
      <c r="N275" s="12"/>
      <c r="O275" s="12"/>
      <c r="P275" s="12"/>
      <c r="Q275" s="12"/>
      <c r="R275" s="12"/>
      <c r="S275" s="161" t="s">
        <v>128</v>
      </c>
      <c r="T275" s="12"/>
      <c r="U275" s="12"/>
      <c r="V275" s="12"/>
      <c r="W275" s="12"/>
      <c r="X275" s="12"/>
      <c r="Y275" s="12"/>
      <c r="Z275" s="12"/>
      <c r="AA275" s="12"/>
      <c r="AB275" s="161" t="s">
        <v>128</v>
      </c>
      <c r="AC275" s="12"/>
      <c r="AD275" s="12"/>
      <c r="AE275" s="12"/>
      <c r="AF275" s="12"/>
      <c r="AG275" s="12"/>
      <c r="AH275" s="12"/>
      <c r="AI275" s="12"/>
      <c r="AJ275" s="12"/>
      <c r="AK275" s="161" t="s">
        <v>128</v>
      </c>
      <c r="AL275" s="12"/>
      <c r="AM275" s="24"/>
      <c r="AN275" s="7"/>
      <c r="AO275" s="7"/>
      <c r="AP275" s="7"/>
      <c r="AQ275" s="7">
        <v>4</v>
      </c>
      <c r="AR275" s="162">
        <f>34*4</f>
        <v>136</v>
      </c>
      <c r="AS275" s="8">
        <f>AQ275/AR275</f>
        <v>2.9411764705882353E-2</v>
      </c>
    </row>
    <row r="276" spans="1:45" ht="12.75" customHeight="1" x14ac:dyDescent="0.2">
      <c r="A276" s="157"/>
      <c r="B276" s="159"/>
      <c r="C276" s="55" t="s">
        <v>120</v>
      </c>
      <c r="D276" s="28"/>
      <c r="E276" s="4"/>
      <c r="F276" s="12"/>
      <c r="G276" s="12"/>
      <c r="H276" s="12"/>
      <c r="I276" s="12"/>
      <c r="J276" s="161" t="s">
        <v>128</v>
      </c>
      <c r="K276" s="12"/>
      <c r="L276" s="12"/>
      <c r="M276" s="12"/>
      <c r="N276" s="12"/>
      <c r="O276" s="12"/>
      <c r="P276" s="12"/>
      <c r="Q276" s="12"/>
      <c r="R276" s="12"/>
      <c r="S276" s="161" t="s">
        <v>128</v>
      </c>
      <c r="T276" s="12"/>
      <c r="U276" s="12"/>
      <c r="V276" s="12"/>
      <c r="W276" s="12"/>
      <c r="X276" s="12"/>
      <c r="Y276" s="12"/>
      <c r="Z276" s="12"/>
      <c r="AA276" s="12"/>
      <c r="AB276" s="161" t="s">
        <v>128</v>
      </c>
      <c r="AC276" s="12"/>
      <c r="AD276" s="12"/>
      <c r="AE276" s="12"/>
      <c r="AF276" s="12"/>
      <c r="AG276" s="12"/>
      <c r="AH276" s="12"/>
      <c r="AI276" s="12"/>
      <c r="AJ276" s="12"/>
      <c r="AK276" s="161" t="s">
        <v>128</v>
      </c>
      <c r="AL276" s="12"/>
      <c r="AM276" s="24"/>
      <c r="AN276" s="7"/>
      <c r="AO276" s="7"/>
      <c r="AP276" s="7"/>
      <c r="AQ276" s="7">
        <v>4</v>
      </c>
      <c r="AR276" s="162">
        <f>34*4</f>
        <v>136</v>
      </c>
      <c r="AS276" s="8">
        <f>AQ276/AR276</f>
        <v>2.9411764705882353E-2</v>
      </c>
    </row>
    <row r="277" spans="1:45" ht="12.75" customHeight="1" x14ac:dyDescent="0.2">
      <c r="A277" s="157"/>
      <c r="B277" s="159"/>
      <c r="C277" s="78" t="s">
        <v>119</v>
      </c>
      <c r="D277" s="28"/>
      <c r="E277" s="4"/>
      <c r="F277" s="12"/>
      <c r="G277" s="12"/>
      <c r="H277" s="12"/>
      <c r="I277" s="12"/>
      <c r="J277" s="161" t="s">
        <v>128</v>
      </c>
      <c r="K277" s="12"/>
      <c r="L277" s="12"/>
      <c r="M277" s="12"/>
      <c r="N277" s="12"/>
      <c r="O277" s="12"/>
      <c r="P277" s="12"/>
      <c r="Q277" s="12"/>
      <c r="R277" s="12"/>
      <c r="S277" s="161" t="s">
        <v>128</v>
      </c>
      <c r="T277" s="12"/>
      <c r="U277" s="12"/>
      <c r="V277" s="12"/>
      <c r="W277" s="12"/>
      <c r="X277" s="12"/>
      <c r="Y277" s="12"/>
      <c r="Z277" s="12"/>
      <c r="AA277" s="12"/>
      <c r="AB277" s="161" t="s">
        <v>128</v>
      </c>
      <c r="AC277" s="12"/>
      <c r="AD277" s="12"/>
      <c r="AE277" s="12"/>
      <c r="AF277" s="12"/>
      <c r="AG277" s="12"/>
      <c r="AH277" s="12"/>
      <c r="AI277" s="12"/>
      <c r="AJ277" s="12"/>
      <c r="AK277" s="161" t="s">
        <v>128</v>
      </c>
      <c r="AL277" s="12"/>
      <c r="AM277" s="24"/>
      <c r="AN277" s="7"/>
      <c r="AO277" s="7"/>
      <c r="AP277" s="7"/>
      <c r="AQ277" s="7">
        <v>4</v>
      </c>
      <c r="AR277" s="162">
        <f>34*4</f>
        <v>136</v>
      </c>
      <c r="AS277" s="8">
        <f>AQ277/AR277</f>
        <v>2.9411764705882353E-2</v>
      </c>
    </row>
    <row r="278" spans="1:45" ht="12.75" customHeight="1" x14ac:dyDescent="0.2">
      <c r="A278" s="157"/>
      <c r="B278" s="159"/>
      <c r="C278" s="78" t="s">
        <v>118</v>
      </c>
      <c r="D278" s="28"/>
      <c r="E278" s="4"/>
      <c r="F278" s="12"/>
      <c r="G278" s="12"/>
      <c r="H278" s="12"/>
      <c r="I278" s="12"/>
      <c r="J278" s="161" t="s">
        <v>128</v>
      </c>
      <c r="K278" s="12"/>
      <c r="L278" s="12"/>
      <c r="M278" s="12"/>
      <c r="N278" s="12"/>
      <c r="O278" s="12"/>
      <c r="P278" s="12"/>
      <c r="Q278" s="12"/>
      <c r="R278" s="12"/>
      <c r="S278" s="161" t="s">
        <v>128</v>
      </c>
      <c r="T278" s="12"/>
      <c r="U278" s="12"/>
      <c r="V278" s="12"/>
      <c r="W278" s="12"/>
      <c r="X278" s="12"/>
      <c r="Y278" s="12"/>
      <c r="Z278" s="12"/>
      <c r="AA278" s="12"/>
      <c r="AB278" s="161" t="s">
        <v>128</v>
      </c>
      <c r="AC278" s="12"/>
      <c r="AD278" s="12"/>
      <c r="AE278" s="12"/>
      <c r="AF278" s="12"/>
      <c r="AG278" s="12"/>
      <c r="AH278" s="12"/>
      <c r="AI278" s="12"/>
      <c r="AJ278" s="12"/>
      <c r="AK278" s="161" t="s">
        <v>128</v>
      </c>
      <c r="AL278" s="12"/>
      <c r="AM278" s="24"/>
      <c r="AN278" s="7"/>
      <c r="AO278" s="7"/>
      <c r="AP278" s="7"/>
      <c r="AQ278" s="7">
        <v>4</v>
      </c>
      <c r="AR278" s="162">
        <f>34*4</f>
        <v>136</v>
      </c>
      <c r="AS278" s="8">
        <f>AQ278/AR278</f>
        <v>2.9411764705882353E-2</v>
      </c>
    </row>
    <row r="279" spans="1:45" ht="12.75" customHeight="1" x14ac:dyDescent="0.2">
      <c r="A279" s="157"/>
      <c r="B279" s="159"/>
      <c r="C279" s="78" t="s">
        <v>117</v>
      </c>
      <c r="D279" s="28"/>
      <c r="E279" s="4"/>
      <c r="F279" s="12"/>
      <c r="G279" s="12"/>
      <c r="H279" s="12"/>
      <c r="I279" s="12"/>
      <c r="J279" s="161" t="s">
        <v>128</v>
      </c>
      <c r="K279" s="12"/>
      <c r="L279" s="12"/>
      <c r="M279" s="12"/>
      <c r="N279" s="12"/>
      <c r="O279" s="12"/>
      <c r="P279" s="12"/>
      <c r="Q279" s="12"/>
      <c r="R279" s="12"/>
      <c r="S279" s="161" t="s">
        <v>128</v>
      </c>
      <c r="T279" s="12"/>
      <c r="U279" s="12"/>
      <c r="V279" s="12"/>
      <c r="W279" s="12"/>
      <c r="X279" s="12"/>
      <c r="Y279" s="12"/>
      <c r="Z279" s="12"/>
      <c r="AA279" s="12"/>
      <c r="AB279" s="161" t="s">
        <v>128</v>
      </c>
      <c r="AC279" s="12"/>
      <c r="AD279" s="12"/>
      <c r="AE279" s="12"/>
      <c r="AF279" s="12"/>
      <c r="AG279" s="12"/>
      <c r="AH279" s="12"/>
      <c r="AI279" s="12"/>
      <c r="AJ279" s="12"/>
      <c r="AK279" s="161" t="s">
        <v>128</v>
      </c>
      <c r="AL279" s="12"/>
      <c r="AM279" s="24"/>
      <c r="AN279" s="7"/>
      <c r="AO279" s="7"/>
      <c r="AP279" s="7"/>
      <c r="AQ279" s="7">
        <v>4</v>
      </c>
      <c r="AR279" s="162">
        <f>34*4</f>
        <v>136</v>
      </c>
      <c r="AS279" s="8">
        <f>AQ279/AR279</f>
        <v>2.9411764705882353E-2</v>
      </c>
    </row>
    <row r="280" spans="1:45" ht="12.75" customHeight="1" x14ac:dyDescent="0.2">
      <c r="A280" s="157"/>
      <c r="B280" s="159"/>
      <c r="C280" s="78" t="s">
        <v>116</v>
      </c>
      <c r="D280" s="28"/>
      <c r="E280" s="4"/>
      <c r="F280" s="12"/>
      <c r="G280" s="12"/>
      <c r="H280" s="12"/>
      <c r="I280" s="12"/>
      <c r="J280" s="161" t="s">
        <v>128</v>
      </c>
      <c r="K280" s="12"/>
      <c r="L280" s="12"/>
      <c r="M280" s="12"/>
      <c r="N280" s="12"/>
      <c r="O280" s="12"/>
      <c r="P280" s="12"/>
      <c r="Q280" s="12"/>
      <c r="R280" s="12"/>
      <c r="S280" s="161" t="s">
        <v>128</v>
      </c>
      <c r="T280" s="12"/>
      <c r="U280" s="12"/>
      <c r="V280" s="12"/>
      <c r="W280" s="12"/>
      <c r="X280" s="12"/>
      <c r="Y280" s="12"/>
      <c r="Z280" s="12"/>
      <c r="AA280" s="12"/>
      <c r="AB280" s="161" t="s">
        <v>128</v>
      </c>
      <c r="AC280" s="12"/>
      <c r="AD280" s="12"/>
      <c r="AE280" s="12"/>
      <c r="AF280" s="12"/>
      <c r="AG280" s="12"/>
      <c r="AH280" s="12"/>
      <c r="AI280" s="12"/>
      <c r="AJ280" s="12"/>
      <c r="AK280" s="161" t="s">
        <v>128</v>
      </c>
      <c r="AL280" s="12"/>
      <c r="AM280" s="24"/>
      <c r="AN280" s="7"/>
      <c r="AO280" s="7"/>
      <c r="AP280" s="7"/>
      <c r="AQ280" s="7">
        <v>4</v>
      </c>
      <c r="AR280" s="162">
        <f>34*4</f>
        <v>136</v>
      </c>
      <c r="AS280" s="8">
        <f>AQ280/AR280</f>
        <v>2.9411764705882353E-2</v>
      </c>
    </row>
    <row r="281" spans="1:45" ht="12.75" customHeight="1" x14ac:dyDescent="0.2">
      <c r="A281" s="157"/>
      <c r="B281" s="159"/>
      <c r="C281" s="78" t="s">
        <v>115</v>
      </c>
      <c r="D281" s="28"/>
      <c r="E281" s="4"/>
      <c r="F281" s="12"/>
      <c r="G281" s="12"/>
      <c r="H281" s="12"/>
      <c r="I281" s="12"/>
      <c r="J281" s="161" t="s">
        <v>128</v>
      </c>
      <c r="K281" s="12"/>
      <c r="L281" s="12"/>
      <c r="M281" s="12"/>
      <c r="N281" s="12"/>
      <c r="O281" s="12"/>
      <c r="P281" s="12"/>
      <c r="Q281" s="12"/>
      <c r="R281" s="12"/>
      <c r="S281" s="161" t="s">
        <v>128</v>
      </c>
      <c r="T281" s="12"/>
      <c r="U281" s="12"/>
      <c r="V281" s="12"/>
      <c r="W281" s="12"/>
      <c r="X281" s="12"/>
      <c r="Y281" s="12"/>
      <c r="Z281" s="12"/>
      <c r="AA281" s="12"/>
      <c r="AB281" s="161" t="s">
        <v>128</v>
      </c>
      <c r="AC281" s="12"/>
      <c r="AD281" s="12"/>
      <c r="AE281" s="12"/>
      <c r="AF281" s="12"/>
      <c r="AG281" s="12"/>
      <c r="AH281" s="12"/>
      <c r="AI281" s="24"/>
      <c r="AJ281" s="24"/>
      <c r="AK281" s="161" t="s">
        <v>128</v>
      </c>
      <c r="AL281" s="12"/>
      <c r="AM281" s="24"/>
      <c r="AN281" s="7"/>
      <c r="AO281" s="7"/>
      <c r="AP281" s="7"/>
      <c r="AQ281" s="7">
        <v>4</v>
      </c>
      <c r="AR281" s="162">
        <f>34*4</f>
        <v>136</v>
      </c>
      <c r="AS281" s="8">
        <f>AQ281/AR281</f>
        <v>2.9411764705882353E-2</v>
      </c>
    </row>
    <row r="282" spans="1:45" x14ac:dyDescent="0.2">
      <c r="A282" s="157"/>
      <c r="B282" s="159"/>
      <c r="C282" s="78" t="s">
        <v>114</v>
      </c>
      <c r="D282" s="28"/>
      <c r="E282" s="4"/>
      <c r="F282" s="12"/>
      <c r="G282" s="12"/>
      <c r="H282" s="12"/>
      <c r="I282" s="12"/>
      <c r="J282" s="161" t="s">
        <v>128</v>
      </c>
      <c r="K282" s="12"/>
      <c r="L282" s="12"/>
      <c r="M282" s="12"/>
      <c r="N282" s="12"/>
      <c r="O282" s="12"/>
      <c r="P282" s="12"/>
      <c r="Q282" s="12"/>
      <c r="R282" s="12"/>
      <c r="S282" s="161" t="s">
        <v>128</v>
      </c>
      <c r="T282" s="12"/>
      <c r="U282" s="12"/>
      <c r="V282" s="12"/>
      <c r="W282" s="12"/>
      <c r="X282" s="12"/>
      <c r="Y282" s="12"/>
      <c r="Z282" s="12"/>
      <c r="AA282" s="12"/>
      <c r="AB282" s="161" t="s">
        <v>128</v>
      </c>
      <c r="AC282" s="12"/>
      <c r="AD282" s="12"/>
      <c r="AE282" s="12"/>
      <c r="AF282" s="12"/>
      <c r="AG282" s="12"/>
      <c r="AH282" s="12"/>
      <c r="AI282" s="24"/>
      <c r="AJ282" s="24"/>
      <c r="AK282" s="161" t="s">
        <v>128</v>
      </c>
      <c r="AL282" s="12"/>
      <c r="AM282" s="24"/>
      <c r="AN282" s="7"/>
      <c r="AO282" s="7"/>
      <c r="AP282" s="7"/>
      <c r="AQ282" s="7">
        <v>4</v>
      </c>
      <c r="AR282" s="162">
        <f>34*4</f>
        <v>136</v>
      </c>
      <c r="AS282" s="8">
        <f>AQ282/AR282</f>
        <v>2.9411764705882353E-2</v>
      </c>
    </row>
    <row r="283" spans="1:45" ht="12.75" customHeight="1" x14ac:dyDescent="0.2">
      <c r="A283" s="157"/>
      <c r="B283" s="108" t="s">
        <v>129</v>
      </c>
      <c r="C283" s="78" t="s">
        <v>124</v>
      </c>
      <c r="D283" s="28"/>
      <c r="E283" s="4"/>
      <c r="F283" s="12"/>
      <c r="G283" s="12"/>
      <c r="H283" s="12"/>
      <c r="I283" s="12"/>
      <c r="J283" s="161" t="s">
        <v>128</v>
      </c>
      <c r="K283" s="12"/>
      <c r="L283" s="12"/>
      <c r="M283" s="12"/>
      <c r="N283" s="12"/>
      <c r="O283" s="12"/>
      <c r="P283" s="12"/>
      <c r="Q283" s="12"/>
      <c r="R283" s="12"/>
      <c r="S283" s="161" t="s">
        <v>128</v>
      </c>
      <c r="T283" s="12"/>
      <c r="U283" s="12"/>
      <c r="V283" s="12"/>
      <c r="W283" s="12"/>
      <c r="X283" s="12"/>
      <c r="Y283" s="12"/>
      <c r="Z283" s="12"/>
      <c r="AA283" s="12"/>
      <c r="AB283" s="161" t="s">
        <v>128</v>
      </c>
      <c r="AC283" s="12"/>
      <c r="AD283" s="12"/>
      <c r="AE283" s="12"/>
      <c r="AF283" s="12"/>
      <c r="AG283" s="12"/>
      <c r="AH283" s="164" t="s">
        <v>110</v>
      </c>
      <c r="AI283" s="24"/>
      <c r="AJ283" s="24"/>
      <c r="AK283" s="12"/>
      <c r="AL283" s="12"/>
      <c r="AM283" s="24"/>
      <c r="AN283" s="7"/>
      <c r="AO283" s="7"/>
      <c r="AP283" s="7"/>
      <c r="AQ283" s="7">
        <v>4</v>
      </c>
      <c r="AR283" s="162">
        <f>34*2</f>
        <v>68</v>
      </c>
      <c r="AS283" s="8">
        <f>AQ283/AR283</f>
        <v>5.8823529411764705E-2</v>
      </c>
    </row>
    <row r="284" spans="1:45" ht="12.75" customHeight="1" x14ac:dyDescent="0.2">
      <c r="A284" s="157"/>
      <c r="B284" s="108"/>
      <c r="C284" s="78" t="s">
        <v>123</v>
      </c>
      <c r="D284" s="28"/>
      <c r="E284" s="4"/>
      <c r="F284" s="12"/>
      <c r="G284" s="12"/>
      <c r="H284" s="12"/>
      <c r="I284" s="12"/>
      <c r="J284" s="161" t="s">
        <v>128</v>
      </c>
      <c r="K284" s="12"/>
      <c r="L284" s="12"/>
      <c r="M284" s="12"/>
      <c r="N284" s="12"/>
      <c r="O284" s="12"/>
      <c r="P284" s="12"/>
      <c r="Q284" s="12"/>
      <c r="R284" s="12"/>
      <c r="S284" s="161" t="s">
        <v>128</v>
      </c>
      <c r="T284" s="12"/>
      <c r="U284" s="12"/>
      <c r="V284" s="12"/>
      <c r="W284" s="12"/>
      <c r="X284" s="12"/>
      <c r="Y284" s="12"/>
      <c r="Z284" s="12"/>
      <c r="AA284" s="12"/>
      <c r="AB284" s="161" t="s">
        <v>128</v>
      </c>
      <c r="AC284" s="12"/>
      <c r="AD284" s="12"/>
      <c r="AE284" s="12"/>
      <c r="AF284" s="12"/>
      <c r="AG284" s="12"/>
      <c r="AH284" s="164" t="s">
        <v>110</v>
      </c>
      <c r="AI284" s="24"/>
      <c r="AJ284" s="24"/>
      <c r="AK284" s="12"/>
      <c r="AL284" s="12"/>
      <c r="AM284" s="24"/>
      <c r="AN284" s="7"/>
      <c r="AO284" s="7"/>
      <c r="AP284" s="7"/>
      <c r="AQ284" s="7">
        <v>4</v>
      </c>
      <c r="AR284" s="162">
        <f>34*2</f>
        <v>68</v>
      </c>
      <c r="AS284" s="8">
        <f>AQ284/AR284</f>
        <v>5.8823529411764705E-2</v>
      </c>
    </row>
    <row r="285" spans="1:45" ht="12.75" customHeight="1" x14ac:dyDescent="0.2">
      <c r="A285" s="157"/>
      <c r="B285" s="108"/>
      <c r="C285" s="77" t="s">
        <v>122</v>
      </c>
      <c r="D285" s="28"/>
      <c r="E285" s="4"/>
      <c r="F285" s="12"/>
      <c r="G285" s="12"/>
      <c r="H285" s="12"/>
      <c r="I285" s="12"/>
      <c r="J285" s="161" t="s">
        <v>128</v>
      </c>
      <c r="K285" s="12"/>
      <c r="L285" s="12"/>
      <c r="M285" s="12"/>
      <c r="N285" s="12"/>
      <c r="O285" s="12"/>
      <c r="P285" s="12"/>
      <c r="Q285" s="12"/>
      <c r="R285" s="12"/>
      <c r="S285" s="161" t="s">
        <v>128</v>
      </c>
      <c r="T285" s="12"/>
      <c r="U285" s="12"/>
      <c r="V285" s="12"/>
      <c r="W285" s="12"/>
      <c r="X285" s="12"/>
      <c r="Y285" s="12"/>
      <c r="Z285" s="12"/>
      <c r="AA285" s="12"/>
      <c r="AB285" s="161" t="s">
        <v>128</v>
      </c>
      <c r="AC285" s="12"/>
      <c r="AD285" s="12"/>
      <c r="AE285" s="12"/>
      <c r="AF285" s="12"/>
      <c r="AG285" s="12"/>
      <c r="AH285" s="164" t="s">
        <v>110</v>
      </c>
      <c r="AI285" s="24"/>
      <c r="AJ285" s="24"/>
      <c r="AK285" s="12"/>
      <c r="AL285" s="12"/>
      <c r="AM285" s="24"/>
      <c r="AN285" s="7"/>
      <c r="AO285" s="7"/>
      <c r="AP285" s="7"/>
      <c r="AQ285" s="7">
        <v>4</v>
      </c>
      <c r="AR285" s="162">
        <f>34*2</f>
        <v>68</v>
      </c>
      <c r="AS285" s="8">
        <f>AQ285/AR285</f>
        <v>5.8823529411764705E-2</v>
      </c>
    </row>
    <row r="286" spans="1:45" ht="12.75" customHeight="1" x14ac:dyDescent="0.2">
      <c r="A286" s="157"/>
      <c r="B286" s="108"/>
      <c r="C286" s="77" t="s">
        <v>121</v>
      </c>
      <c r="D286" s="28"/>
      <c r="E286" s="4"/>
      <c r="F286" s="12"/>
      <c r="G286" s="12"/>
      <c r="H286" s="12"/>
      <c r="I286" s="12"/>
      <c r="J286" s="161" t="s">
        <v>128</v>
      </c>
      <c r="K286" s="12"/>
      <c r="L286" s="12"/>
      <c r="M286" s="12"/>
      <c r="N286" s="12"/>
      <c r="O286" s="12"/>
      <c r="P286" s="12"/>
      <c r="Q286" s="12"/>
      <c r="R286" s="12"/>
      <c r="S286" s="161" t="s">
        <v>128</v>
      </c>
      <c r="T286" s="12"/>
      <c r="U286" s="12"/>
      <c r="V286" s="12"/>
      <c r="W286" s="12"/>
      <c r="X286" s="12"/>
      <c r="Y286" s="12"/>
      <c r="Z286" s="12"/>
      <c r="AA286" s="12"/>
      <c r="AB286" s="161" t="s">
        <v>128</v>
      </c>
      <c r="AC286" s="12"/>
      <c r="AD286" s="12"/>
      <c r="AE286" s="12"/>
      <c r="AF286" s="12"/>
      <c r="AG286" s="12"/>
      <c r="AH286" s="164" t="s">
        <v>110</v>
      </c>
      <c r="AI286" s="24"/>
      <c r="AJ286" s="24"/>
      <c r="AK286" s="12"/>
      <c r="AL286" s="12"/>
      <c r="AM286" s="24"/>
      <c r="AN286" s="7"/>
      <c r="AO286" s="7"/>
      <c r="AP286" s="7"/>
      <c r="AQ286" s="7">
        <v>4</v>
      </c>
      <c r="AR286" s="162">
        <f>34*2</f>
        <v>68</v>
      </c>
      <c r="AS286" s="8">
        <f>AQ286/AR286</f>
        <v>5.8823529411764705E-2</v>
      </c>
    </row>
    <row r="287" spans="1:45" ht="12.75" customHeight="1" x14ac:dyDescent="0.2">
      <c r="A287" s="157"/>
      <c r="B287" s="108"/>
      <c r="C287" s="55" t="s">
        <v>120</v>
      </c>
      <c r="D287" s="28"/>
      <c r="E287" s="4"/>
      <c r="F287" s="12"/>
      <c r="G287" s="12"/>
      <c r="H287" s="12"/>
      <c r="I287" s="12"/>
      <c r="J287" s="161" t="s">
        <v>128</v>
      </c>
      <c r="K287" s="12"/>
      <c r="L287" s="12"/>
      <c r="M287" s="12"/>
      <c r="N287" s="12"/>
      <c r="O287" s="12"/>
      <c r="P287" s="12"/>
      <c r="Q287" s="12"/>
      <c r="R287" s="12"/>
      <c r="S287" s="161" t="s">
        <v>128</v>
      </c>
      <c r="T287" s="12"/>
      <c r="U287" s="12"/>
      <c r="V287" s="12"/>
      <c r="W287" s="12"/>
      <c r="X287" s="12"/>
      <c r="Y287" s="12"/>
      <c r="Z287" s="12"/>
      <c r="AA287" s="12"/>
      <c r="AB287" s="161" t="s">
        <v>128</v>
      </c>
      <c r="AC287" s="12"/>
      <c r="AD287" s="12"/>
      <c r="AE287" s="12"/>
      <c r="AF287" s="12"/>
      <c r="AG287" s="12"/>
      <c r="AH287" s="164" t="s">
        <v>110</v>
      </c>
      <c r="AI287" s="24"/>
      <c r="AJ287" s="24"/>
      <c r="AK287" s="12"/>
      <c r="AL287" s="12"/>
      <c r="AM287" s="24"/>
      <c r="AN287" s="7"/>
      <c r="AO287" s="7"/>
      <c r="AP287" s="7"/>
      <c r="AQ287" s="7">
        <v>4</v>
      </c>
      <c r="AR287" s="162">
        <f>34*2</f>
        <v>68</v>
      </c>
      <c r="AS287" s="8">
        <f>AQ287/AR287</f>
        <v>5.8823529411764705E-2</v>
      </c>
    </row>
    <row r="288" spans="1:45" ht="12.75" customHeight="1" x14ac:dyDescent="0.2">
      <c r="A288" s="157"/>
      <c r="B288" s="108"/>
      <c r="C288" s="78" t="s">
        <v>119</v>
      </c>
      <c r="D288" s="28"/>
      <c r="E288" s="4"/>
      <c r="F288" s="12"/>
      <c r="G288" s="12"/>
      <c r="H288" s="12"/>
      <c r="I288" s="12"/>
      <c r="J288" s="161" t="s">
        <v>128</v>
      </c>
      <c r="K288" s="12"/>
      <c r="L288" s="12"/>
      <c r="M288" s="12"/>
      <c r="N288" s="12"/>
      <c r="O288" s="12"/>
      <c r="P288" s="12"/>
      <c r="Q288" s="12"/>
      <c r="R288" s="12"/>
      <c r="S288" s="161" t="s">
        <v>128</v>
      </c>
      <c r="T288" s="12"/>
      <c r="U288" s="12"/>
      <c r="V288" s="12"/>
      <c r="W288" s="12"/>
      <c r="X288" s="12"/>
      <c r="Y288" s="12"/>
      <c r="Z288" s="12"/>
      <c r="AA288" s="12"/>
      <c r="AB288" s="161" t="s">
        <v>128</v>
      </c>
      <c r="AC288" s="12"/>
      <c r="AD288" s="12"/>
      <c r="AE288" s="12"/>
      <c r="AF288" s="12"/>
      <c r="AG288" s="12"/>
      <c r="AH288" s="164" t="s">
        <v>110</v>
      </c>
      <c r="AI288" s="24"/>
      <c r="AJ288" s="24"/>
      <c r="AK288" s="12"/>
      <c r="AL288" s="12"/>
      <c r="AM288" s="24"/>
      <c r="AN288" s="7"/>
      <c r="AO288" s="7"/>
      <c r="AP288" s="7"/>
      <c r="AQ288" s="7">
        <v>4</v>
      </c>
      <c r="AR288" s="162">
        <f>34*2</f>
        <v>68</v>
      </c>
      <c r="AS288" s="8">
        <f>AQ288/AR288</f>
        <v>5.8823529411764705E-2</v>
      </c>
    </row>
    <row r="289" spans="1:45" ht="12.75" customHeight="1" x14ac:dyDescent="0.2">
      <c r="A289" s="157"/>
      <c r="B289" s="108"/>
      <c r="C289" s="78" t="s">
        <v>118</v>
      </c>
      <c r="D289" s="28"/>
      <c r="E289" s="4"/>
      <c r="F289" s="12"/>
      <c r="G289" s="12"/>
      <c r="H289" s="12"/>
      <c r="I289" s="12"/>
      <c r="J289" s="161" t="s">
        <v>128</v>
      </c>
      <c r="K289" s="12"/>
      <c r="L289" s="12"/>
      <c r="M289" s="12"/>
      <c r="N289" s="12"/>
      <c r="O289" s="12"/>
      <c r="P289" s="12"/>
      <c r="Q289" s="12"/>
      <c r="R289" s="12"/>
      <c r="S289" s="161" t="s">
        <v>128</v>
      </c>
      <c r="T289" s="12"/>
      <c r="U289" s="12"/>
      <c r="V289" s="12"/>
      <c r="W289" s="12"/>
      <c r="X289" s="12"/>
      <c r="Y289" s="12"/>
      <c r="Z289" s="12"/>
      <c r="AA289" s="12"/>
      <c r="AB289" s="161" t="s">
        <v>128</v>
      </c>
      <c r="AC289" s="12"/>
      <c r="AD289" s="12"/>
      <c r="AE289" s="12"/>
      <c r="AF289" s="12"/>
      <c r="AG289" s="12"/>
      <c r="AH289" s="164" t="s">
        <v>110</v>
      </c>
      <c r="AI289" s="24"/>
      <c r="AJ289" s="24"/>
      <c r="AK289" s="12"/>
      <c r="AL289" s="12"/>
      <c r="AM289" s="24"/>
      <c r="AN289" s="7"/>
      <c r="AO289" s="7"/>
      <c r="AP289" s="7"/>
      <c r="AQ289" s="7">
        <v>4</v>
      </c>
      <c r="AR289" s="162">
        <f>34*2</f>
        <v>68</v>
      </c>
      <c r="AS289" s="8">
        <f>AQ289/AR289</f>
        <v>5.8823529411764705E-2</v>
      </c>
    </row>
    <row r="290" spans="1:45" ht="12.75" customHeight="1" x14ac:dyDescent="0.2">
      <c r="A290" s="157"/>
      <c r="B290" s="108"/>
      <c r="C290" s="78" t="s">
        <v>117</v>
      </c>
      <c r="D290" s="28"/>
      <c r="E290" s="4"/>
      <c r="F290" s="12"/>
      <c r="G290" s="12"/>
      <c r="H290" s="12"/>
      <c r="I290" s="12"/>
      <c r="J290" s="161" t="s">
        <v>128</v>
      </c>
      <c r="K290" s="12"/>
      <c r="L290" s="12"/>
      <c r="M290" s="12"/>
      <c r="N290" s="12"/>
      <c r="O290" s="12"/>
      <c r="P290" s="12"/>
      <c r="Q290" s="12"/>
      <c r="R290" s="12"/>
      <c r="S290" s="161" t="s">
        <v>128</v>
      </c>
      <c r="T290" s="12"/>
      <c r="U290" s="12"/>
      <c r="V290" s="12"/>
      <c r="W290" s="12"/>
      <c r="X290" s="12"/>
      <c r="Y290" s="12"/>
      <c r="Z290" s="12"/>
      <c r="AA290" s="12"/>
      <c r="AB290" s="161" t="s">
        <v>128</v>
      </c>
      <c r="AC290" s="12"/>
      <c r="AD290" s="12"/>
      <c r="AE290" s="12"/>
      <c r="AF290" s="12"/>
      <c r="AG290" s="12"/>
      <c r="AH290" s="164" t="s">
        <v>110</v>
      </c>
      <c r="AI290" s="24"/>
      <c r="AJ290" s="24"/>
      <c r="AK290" s="12"/>
      <c r="AL290" s="12"/>
      <c r="AM290" s="24"/>
      <c r="AN290" s="7"/>
      <c r="AO290" s="7"/>
      <c r="AP290" s="7"/>
      <c r="AQ290" s="7">
        <v>4</v>
      </c>
      <c r="AR290" s="162">
        <f>34*2</f>
        <v>68</v>
      </c>
      <c r="AS290" s="8">
        <f>AQ290/AR290</f>
        <v>5.8823529411764705E-2</v>
      </c>
    </row>
    <row r="291" spans="1:45" ht="12.75" customHeight="1" x14ac:dyDescent="0.2">
      <c r="A291" s="157"/>
      <c r="B291" s="108"/>
      <c r="C291" s="78" t="s">
        <v>116</v>
      </c>
      <c r="D291" s="28"/>
      <c r="E291" s="4"/>
      <c r="F291" s="12"/>
      <c r="G291" s="12"/>
      <c r="H291" s="12"/>
      <c r="I291" s="12"/>
      <c r="J291" s="161" t="s">
        <v>128</v>
      </c>
      <c r="K291" s="12"/>
      <c r="L291" s="12"/>
      <c r="M291" s="12"/>
      <c r="N291" s="12"/>
      <c r="O291" s="12"/>
      <c r="P291" s="12"/>
      <c r="Q291" s="12"/>
      <c r="R291" s="12"/>
      <c r="S291" s="161" t="s">
        <v>128</v>
      </c>
      <c r="T291" s="12"/>
      <c r="U291" s="12"/>
      <c r="V291" s="12"/>
      <c r="W291" s="12"/>
      <c r="X291" s="12"/>
      <c r="Y291" s="12"/>
      <c r="Z291" s="12"/>
      <c r="AA291" s="12"/>
      <c r="AB291" s="161" t="s">
        <v>128</v>
      </c>
      <c r="AC291" s="12"/>
      <c r="AD291" s="12"/>
      <c r="AE291" s="12"/>
      <c r="AF291" s="12"/>
      <c r="AG291" s="12"/>
      <c r="AH291" s="164" t="s">
        <v>110</v>
      </c>
      <c r="AI291" s="24"/>
      <c r="AJ291" s="24"/>
      <c r="AK291" s="12"/>
      <c r="AL291" s="12"/>
      <c r="AM291" s="24"/>
      <c r="AN291" s="7"/>
      <c r="AO291" s="7"/>
      <c r="AP291" s="7"/>
      <c r="AQ291" s="7">
        <v>4</v>
      </c>
      <c r="AR291" s="162">
        <f>34*2</f>
        <v>68</v>
      </c>
      <c r="AS291" s="8">
        <f>AQ291/AR291</f>
        <v>5.8823529411764705E-2</v>
      </c>
    </row>
    <row r="292" spans="1:45" ht="12.75" customHeight="1" x14ac:dyDescent="0.2">
      <c r="A292" s="157"/>
      <c r="B292" s="108"/>
      <c r="C292" s="78" t="s">
        <v>115</v>
      </c>
      <c r="D292" s="28"/>
      <c r="E292" s="4"/>
      <c r="F292" s="12"/>
      <c r="G292" s="12"/>
      <c r="H292" s="12"/>
      <c r="I292" s="12"/>
      <c r="J292" s="161" t="s">
        <v>128</v>
      </c>
      <c r="K292" s="12"/>
      <c r="L292" s="12"/>
      <c r="M292" s="12"/>
      <c r="N292" s="12"/>
      <c r="O292" s="12"/>
      <c r="P292" s="12"/>
      <c r="Q292" s="12"/>
      <c r="R292" s="12"/>
      <c r="S292" s="161" t="s">
        <v>128</v>
      </c>
      <c r="T292" s="12"/>
      <c r="U292" s="12"/>
      <c r="V292" s="12"/>
      <c r="W292" s="12"/>
      <c r="X292" s="12"/>
      <c r="Y292" s="12"/>
      <c r="Z292" s="12"/>
      <c r="AA292" s="12"/>
      <c r="AB292" s="161" t="s">
        <v>128</v>
      </c>
      <c r="AC292" s="12"/>
      <c r="AD292" s="12"/>
      <c r="AE292" s="12"/>
      <c r="AF292" s="12"/>
      <c r="AG292" s="12"/>
      <c r="AH292" s="164" t="s">
        <v>110</v>
      </c>
      <c r="AI292" s="24"/>
      <c r="AJ292" s="24"/>
      <c r="AK292" s="12"/>
      <c r="AL292" s="12"/>
      <c r="AM292" s="24"/>
      <c r="AN292" s="7"/>
      <c r="AO292" s="7"/>
      <c r="AP292" s="7"/>
      <c r="AQ292" s="7">
        <v>4</v>
      </c>
      <c r="AR292" s="162">
        <f>34*2</f>
        <v>68</v>
      </c>
      <c r="AS292" s="8">
        <f>AQ292/AR292</f>
        <v>5.8823529411764705E-2</v>
      </c>
    </row>
    <row r="293" spans="1:45" ht="25.5" x14ac:dyDescent="0.2">
      <c r="A293" s="157"/>
      <c r="B293" s="108"/>
      <c r="C293" s="78" t="s">
        <v>114</v>
      </c>
      <c r="D293" s="28"/>
      <c r="E293" s="4"/>
      <c r="F293" s="12"/>
      <c r="G293" s="12"/>
      <c r="H293" s="12"/>
      <c r="I293" s="12"/>
      <c r="J293" s="161" t="s">
        <v>128</v>
      </c>
      <c r="K293" s="12"/>
      <c r="L293" s="12"/>
      <c r="M293" s="12"/>
      <c r="N293" s="12"/>
      <c r="O293" s="12"/>
      <c r="P293" s="12"/>
      <c r="Q293" s="12"/>
      <c r="R293" s="12"/>
      <c r="S293" s="161" t="s">
        <v>128</v>
      </c>
      <c r="T293" s="12"/>
      <c r="U293" s="12"/>
      <c r="V293" s="12"/>
      <c r="W293" s="12"/>
      <c r="X293" s="12"/>
      <c r="Y293" s="12"/>
      <c r="Z293" s="12"/>
      <c r="AA293" s="12"/>
      <c r="AB293" s="161" t="s">
        <v>128</v>
      </c>
      <c r="AC293" s="12"/>
      <c r="AD293" s="12"/>
      <c r="AE293" s="12"/>
      <c r="AF293" s="12"/>
      <c r="AG293" s="12"/>
      <c r="AH293" s="164" t="s">
        <v>110</v>
      </c>
      <c r="AI293" s="24"/>
      <c r="AJ293" s="24"/>
      <c r="AK293" s="12"/>
      <c r="AL293" s="12"/>
      <c r="AM293" s="24"/>
      <c r="AN293" s="7"/>
      <c r="AO293" s="7"/>
      <c r="AP293" s="7"/>
      <c r="AQ293" s="7">
        <v>4</v>
      </c>
      <c r="AR293" s="162">
        <f>34*2</f>
        <v>68</v>
      </c>
      <c r="AS293" s="8">
        <f>AQ293/AR293</f>
        <v>5.8823529411764705E-2</v>
      </c>
    </row>
    <row r="294" spans="1:45" x14ac:dyDescent="0.2">
      <c r="A294" s="157"/>
      <c r="B294" s="108" t="s">
        <v>127</v>
      </c>
      <c r="C294" s="78" t="s">
        <v>124</v>
      </c>
      <c r="D294" s="32"/>
      <c r="E294" s="4"/>
      <c r="F294" s="12"/>
      <c r="G294" s="12"/>
      <c r="H294" s="12"/>
      <c r="I294" s="12"/>
      <c r="J294" s="12"/>
      <c r="K294" s="163" t="s">
        <v>109</v>
      </c>
      <c r="L294" s="12"/>
      <c r="M294" s="12"/>
      <c r="N294" s="12"/>
      <c r="O294" s="12"/>
      <c r="P294" s="12"/>
      <c r="Q294" s="12"/>
      <c r="R294" s="12"/>
      <c r="S294" s="12"/>
      <c r="T294" s="163" t="s">
        <v>109</v>
      </c>
      <c r="U294" s="12"/>
      <c r="V294" s="12"/>
      <c r="W294" s="12"/>
      <c r="X294" s="12"/>
      <c r="Y294" s="12"/>
      <c r="Z294" s="12"/>
      <c r="AA294" s="12"/>
      <c r="AB294" s="12"/>
      <c r="AC294" s="163" t="s">
        <v>109</v>
      </c>
      <c r="AD294" s="12"/>
      <c r="AE294" s="12"/>
      <c r="AF294" s="12"/>
      <c r="AG294" s="12"/>
      <c r="AH294" s="12"/>
      <c r="AI294" s="24"/>
      <c r="AJ294" s="24"/>
      <c r="AK294" s="12"/>
      <c r="AL294" s="163" t="s">
        <v>109</v>
      </c>
      <c r="AM294" s="24"/>
      <c r="AN294" s="7"/>
      <c r="AO294" s="7"/>
      <c r="AP294" s="7"/>
      <c r="AQ294" s="7">
        <v>4</v>
      </c>
      <c r="AR294" s="162">
        <f>34*2</f>
        <v>68</v>
      </c>
      <c r="AS294" s="8">
        <f>AQ294/AR294</f>
        <v>5.8823529411764705E-2</v>
      </c>
    </row>
    <row r="295" spans="1:45" x14ac:dyDescent="0.2">
      <c r="A295" s="157"/>
      <c r="B295" s="108"/>
      <c r="C295" s="78" t="s">
        <v>123</v>
      </c>
      <c r="D295" s="32"/>
      <c r="E295" s="4"/>
      <c r="F295" s="12"/>
      <c r="G295" s="12"/>
      <c r="H295" s="12"/>
      <c r="I295" s="12"/>
      <c r="J295" s="12"/>
      <c r="K295" s="163" t="s">
        <v>109</v>
      </c>
      <c r="L295" s="12"/>
      <c r="M295" s="12"/>
      <c r="N295" s="12"/>
      <c r="O295" s="12"/>
      <c r="P295" s="12"/>
      <c r="Q295" s="12"/>
      <c r="R295" s="12"/>
      <c r="S295" s="12"/>
      <c r="T295" s="163" t="s">
        <v>109</v>
      </c>
      <c r="U295" s="12"/>
      <c r="V295" s="12"/>
      <c r="W295" s="12"/>
      <c r="X295" s="12"/>
      <c r="Y295" s="12"/>
      <c r="Z295" s="12"/>
      <c r="AA295" s="12"/>
      <c r="AB295" s="12"/>
      <c r="AC295" s="163" t="s">
        <v>109</v>
      </c>
      <c r="AD295" s="12"/>
      <c r="AE295" s="12"/>
      <c r="AF295" s="12"/>
      <c r="AG295" s="12"/>
      <c r="AH295" s="12"/>
      <c r="AI295" s="24"/>
      <c r="AJ295" s="24"/>
      <c r="AK295" s="12"/>
      <c r="AL295" s="163" t="s">
        <v>109</v>
      </c>
      <c r="AM295" s="24"/>
      <c r="AN295" s="7"/>
      <c r="AO295" s="7"/>
      <c r="AP295" s="7"/>
      <c r="AQ295" s="7">
        <v>4</v>
      </c>
      <c r="AR295" s="162">
        <f>34*2</f>
        <v>68</v>
      </c>
      <c r="AS295" s="8">
        <f>AQ295/AR295</f>
        <v>5.8823529411764705E-2</v>
      </c>
    </row>
    <row r="296" spans="1:45" x14ac:dyDescent="0.2">
      <c r="A296" s="157"/>
      <c r="B296" s="108"/>
      <c r="C296" s="77" t="s">
        <v>122</v>
      </c>
      <c r="D296" s="32"/>
      <c r="E296" s="4"/>
      <c r="F296" s="12"/>
      <c r="G296" s="12"/>
      <c r="H296" s="12"/>
      <c r="I296" s="12"/>
      <c r="J296" s="12"/>
      <c r="K296" s="163" t="s">
        <v>109</v>
      </c>
      <c r="L296" s="12"/>
      <c r="M296" s="12"/>
      <c r="N296" s="12"/>
      <c r="O296" s="12"/>
      <c r="P296" s="12"/>
      <c r="Q296" s="12"/>
      <c r="R296" s="12"/>
      <c r="S296" s="12"/>
      <c r="T296" s="163" t="s">
        <v>109</v>
      </c>
      <c r="U296" s="12"/>
      <c r="V296" s="12"/>
      <c r="W296" s="12"/>
      <c r="X296" s="12"/>
      <c r="Y296" s="12"/>
      <c r="Z296" s="12"/>
      <c r="AA296" s="12"/>
      <c r="AB296" s="12"/>
      <c r="AC296" s="163" t="s">
        <v>109</v>
      </c>
      <c r="AD296" s="12"/>
      <c r="AE296" s="12"/>
      <c r="AF296" s="12"/>
      <c r="AG296" s="12"/>
      <c r="AH296" s="12"/>
      <c r="AI296" s="24"/>
      <c r="AJ296" s="24"/>
      <c r="AK296" s="12"/>
      <c r="AL296" s="163" t="s">
        <v>109</v>
      </c>
      <c r="AM296" s="24"/>
      <c r="AN296" s="7"/>
      <c r="AO296" s="7"/>
      <c r="AP296" s="7"/>
      <c r="AQ296" s="7">
        <v>4</v>
      </c>
      <c r="AR296" s="162">
        <f>34*2</f>
        <v>68</v>
      </c>
      <c r="AS296" s="8">
        <f>AQ296/AR296</f>
        <v>5.8823529411764705E-2</v>
      </c>
    </row>
    <row r="297" spans="1:45" x14ac:dyDescent="0.2">
      <c r="A297" s="157"/>
      <c r="B297" s="108"/>
      <c r="C297" s="77" t="s">
        <v>121</v>
      </c>
      <c r="D297" s="32"/>
      <c r="E297" s="4"/>
      <c r="F297" s="12"/>
      <c r="G297" s="12"/>
      <c r="H297" s="12"/>
      <c r="I297" s="12"/>
      <c r="J297" s="12"/>
      <c r="K297" s="163" t="s">
        <v>109</v>
      </c>
      <c r="L297" s="12"/>
      <c r="M297" s="12"/>
      <c r="N297" s="12"/>
      <c r="O297" s="12"/>
      <c r="P297" s="12"/>
      <c r="Q297" s="12"/>
      <c r="R297" s="12"/>
      <c r="S297" s="12"/>
      <c r="T297" s="163" t="s">
        <v>109</v>
      </c>
      <c r="U297" s="12"/>
      <c r="V297" s="12"/>
      <c r="W297" s="12"/>
      <c r="X297" s="12"/>
      <c r="Y297" s="12"/>
      <c r="Z297" s="12"/>
      <c r="AA297" s="12"/>
      <c r="AB297" s="12"/>
      <c r="AC297" s="163" t="s">
        <v>109</v>
      </c>
      <c r="AD297" s="12"/>
      <c r="AE297" s="12"/>
      <c r="AF297" s="12"/>
      <c r="AG297" s="12"/>
      <c r="AH297" s="12"/>
      <c r="AI297" s="24"/>
      <c r="AJ297" s="24"/>
      <c r="AK297" s="12"/>
      <c r="AL297" s="163" t="s">
        <v>109</v>
      </c>
      <c r="AM297" s="24"/>
      <c r="AN297" s="7"/>
      <c r="AO297" s="7"/>
      <c r="AP297" s="7"/>
      <c r="AQ297" s="7">
        <v>4</v>
      </c>
      <c r="AR297" s="162">
        <f>34*2</f>
        <v>68</v>
      </c>
      <c r="AS297" s="8">
        <f>AQ297/AR297</f>
        <v>5.8823529411764705E-2</v>
      </c>
    </row>
    <row r="298" spans="1:45" x14ac:dyDescent="0.2">
      <c r="A298" s="157"/>
      <c r="B298" s="108"/>
      <c r="C298" s="55" t="s">
        <v>120</v>
      </c>
      <c r="D298" s="32"/>
      <c r="E298" s="4"/>
      <c r="F298" s="12"/>
      <c r="G298" s="12"/>
      <c r="H298" s="12"/>
      <c r="I298" s="12"/>
      <c r="J298" s="12"/>
      <c r="K298" s="163" t="s">
        <v>109</v>
      </c>
      <c r="L298" s="12"/>
      <c r="M298" s="12"/>
      <c r="N298" s="12"/>
      <c r="O298" s="12"/>
      <c r="P298" s="12"/>
      <c r="Q298" s="12"/>
      <c r="R298" s="12"/>
      <c r="S298" s="12"/>
      <c r="T298" s="163" t="s">
        <v>109</v>
      </c>
      <c r="U298" s="12"/>
      <c r="V298" s="12"/>
      <c r="W298" s="12"/>
      <c r="X298" s="12"/>
      <c r="Y298" s="12"/>
      <c r="Z298" s="12"/>
      <c r="AA298" s="12"/>
      <c r="AB298" s="12"/>
      <c r="AC298" s="163" t="s">
        <v>109</v>
      </c>
      <c r="AD298" s="12"/>
      <c r="AE298" s="12"/>
      <c r="AF298" s="12"/>
      <c r="AG298" s="12"/>
      <c r="AH298" s="12"/>
      <c r="AI298" s="24"/>
      <c r="AJ298" s="24"/>
      <c r="AK298" s="12"/>
      <c r="AL298" s="163" t="s">
        <v>109</v>
      </c>
      <c r="AM298" s="24"/>
      <c r="AN298" s="7"/>
      <c r="AO298" s="7"/>
      <c r="AP298" s="7"/>
      <c r="AQ298" s="7">
        <v>4</v>
      </c>
      <c r="AR298" s="162">
        <f>34*2</f>
        <v>68</v>
      </c>
      <c r="AS298" s="8">
        <f>AQ298/AR298</f>
        <v>5.8823529411764705E-2</v>
      </c>
    </row>
    <row r="299" spans="1:45" x14ac:dyDescent="0.2">
      <c r="A299" s="157"/>
      <c r="B299" s="108"/>
      <c r="C299" s="78" t="s">
        <v>119</v>
      </c>
      <c r="D299" s="32"/>
      <c r="E299" s="4"/>
      <c r="F299" s="12"/>
      <c r="G299" s="12"/>
      <c r="H299" s="12"/>
      <c r="I299" s="12"/>
      <c r="J299" s="12"/>
      <c r="K299" s="163" t="s">
        <v>109</v>
      </c>
      <c r="L299" s="12"/>
      <c r="M299" s="12"/>
      <c r="N299" s="12"/>
      <c r="O299" s="12"/>
      <c r="P299" s="12"/>
      <c r="Q299" s="12"/>
      <c r="R299" s="12"/>
      <c r="S299" s="12"/>
      <c r="T299" s="163" t="s">
        <v>109</v>
      </c>
      <c r="U299" s="12"/>
      <c r="V299" s="12"/>
      <c r="W299" s="12"/>
      <c r="X299" s="12"/>
      <c r="Y299" s="12"/>
      <c r="Z299" s="12"/>
      <c r="AA299" s="12"/>
      <c r="AB299" s="12"/>
      <c r="AC299" s="163" t="s">
        <v>109</v>
      </c>
      <c r="AD299" s="12"/>
      <c r="AE299" s="12"/>
      <c r="AF299" s="12"/>
      <c r="AG299" s="12"/>
      <c r="AH299" s="12"/>
      <c r="AI299" s="24"/>
      <c r="AJ299" s="24"/>
      <c r="AK299" s="12"/>
      <c r="AL299" s="163" t="s">
        <v>109</v>
      </c>
      <c r="AM299" s="24"/>
      <c r="AN299" s="7"/>
      <c r="AO299" s="7"/>
      <c r="AP299" s="7"/>
      <c r="AQ299" s="7">
        <v>4</v>
      </c>
      <c r="AR299" s="162">
        <f>34*2</f>
        <v>68</v>
      </c>
      <c r="AS299" s="8">
        <f>AQ299/AR299</f>
        <v>5.8823529411764705E-2</v>
      </c>
    </row>
    <row r="300" spans="1:45" x14ac:dyDescent="0.2">
      <c r="A300" s="157"/>
      <c r="B300" s="108"/>
      <c r="C300" s="78" t="s">
        <v>118</v>
      </c>
      <c r="D300" s="32"/>
      <c r="E300" s="4"/>
      <c r="F300" s="12"/>
      <c r="G300" s="12"/>
      <c r="H300" s="12"/>
      <c r="I300" s="12"/>
      <c r="J300" s="12"/>
      <c r="K300" s="163" t="s">
        <v>109</v>
      </c>
      <c r="L300" s="12"/>
      <c r="M300" s="12"/>
      <c r="N300" s="12"/>
      <c r="O300" s="12"/>
      <c r="P300" s="12"/>
      <c r="Q300" s="12"/>
      <c r="R300" s="12"/>
      <c r="S300" s="12"/>
      <c r="T300" s="163" t="s">
        <v>109</v>
      </c>
      <c r="U300" s="12"/>
      <c r="V300" s="12"/>
      <c r="W300" s="12"/>
      <c r="X300" s="12"/>
      <c r="Y300" s="12"/>
      <c r="Z300" s="12"/>
      <c r="AA300" s="12"/>
      <c r="AB300" s="12"/>
      <c r="AC300" s="163" t="s">
        <v>109</v>
      </c>
      <c r="AD300" s="12"/>
      <c r="AE300" s="12"/>
      <c r="AF300" s="12"/>
      <c r="AG300" s="12"/>
      <c r="AH300" s="12"/>
      <c r="AI300" s="24"/>
      <c r="AJ300" s="24"/>
      <c r="AK300" s="12"/>
      <c r="AL300" s="163" t="s">
        <v>109</v>
      </c>
      <c r="AM300" s="24"/>
      <c r="AN300" s="7"/>
      <c r="AO300" s="7"/>
      <c r="AP300" s="7"/>
      <c r="AQ300" s="7">
        <v>4</v>
      </c>
      <c r="AR300" s="162">
        <f>34*2</f>
        <v>68</v>
      </c>
      <c r="AS300" s="8">
        <f>AQ300/AR300</f>
        <v>5.8823529411764705E-2</v>
      </c>
    </row>
    <row r="301" spans="1:45" x14ac:dyDescent="0.2">
      <c r="A301" s="157"/>
      <c r="B301" s="108"/>
      <c r="C301" s="78" t="s">
        <v>117</v>
      </c>
      <c r="D301" s="32"/>
      <c r="E301" s="4"/>
      <c r="F301" s="12"/>
      <c r="G301" s="12"/>
      <c r="H301" s="12"/>
      <c r="I301" s="12"/>
      <c r="J301" s="12"/>
      <c r="K301" s="163" t="s">
        <v>109</v>
      </c>
      <c r="L301" s="12"/>
      <c r="M301" s="12"/>
      <c r="N301" s="12"/>
      <c r="O301" s="12"/>
      <c r="P301" s="12"/>
      <c r="Q301" s="12"/>
      <c r="R301" s="12"/>
      <c r="S301" s="12"/>
      <c r="T301" s="163" t="s">
        <v>109</v>
      </c>
      <c r="U301" s="12"/>
      <c r="V301" s="12"/>
      <c r="W301" s="12"/>
      <c r="X301" s="12"/>
      <c r="Y301" s="12"/>
      <c r="Z301" s="12"/>
      <c r="AA301" s="12"/>
      <c r="AB301" s="12"/>
      <c r="AC301" s="163" t="s">
        <v>109</v>
      </c>
      <c r="AD301" s="12"/>
      <c r="AE301" s="12"/>
      <c r="AF301" s="12"/>
      <c r="AG301" s="12"/>
      <c r="AH301" s="12"/>
      <c r="AI301" s="24"/>
      <c r="AJ301" s="24"/>
      <c r="AK301" s="12"/>
      <c r="AL301" s="163" t="s">
        <v>109</v>
      </c>
      <c r="AM301" s="24"/>
      <c r="AN301" s="7"/>
      <c r="AO301" s="7"/>
      <c r="AP301" s="7"/>
      <c r="AQ301" s="7">
        <v>4</v>
      </c>
      <c r="AR301" s="162">
        <f>34*2</f>
        <v>68</v>
      </c>
      <c r="AS301" s="8">
        <f>AQ301/AR301</f>
        <v>5.8823529411764705E-2</v>
      </c>
    </row>
    <row r="302" spans="1:45" x14ac:dyDescent="0.2">
      <c r="A302" s="157"/>
      <c r="B302" s="108"/>
      <c r="C302" s="78" t="s">
        <v>116</v>
      </c>
      <c r="D302" s="32"/>
      <c r="E302" s="4"/>
      <c r="F302" s="12"/>
      <c r="G302" s="12"/>
      <c r="H302" s="12"/>
      <c r="I302" s="12"/>
      <c r="J302" s="12"/>
      <c r="K302" s="163" t="s">
        <v>109</v>
      </c>
      <c r="L302" s="12"/>
      <c r="M302" s="12"/>
      <c r="N302" s="12"/>
      <c r="O302" s="12"/>
      <c r="P302" s="12"/>
      <c r="Q302" s="12"/>
      <c r="R302" s="12"/>
      <c r="S302" s="12"/>
      <c r="T302" s="163" t="s">
        <v>109</v>
      </c>
      <c r="U302" s="12"/>
      <c r="V302" s="12"/>
      <c r="W302" s="12"/>
      <c r="X302" s="12"/>
      <c r="Y302" s="12"/>
      <c r="Z302" s="12"/>
      <c r="AA302" s="12"/>
      <c r="AB302" s="12"/>
      <c r="AC302" s="163" t="s">
        <v>109</v>
      </c>
      <c r="AD302" s="12"/>
      <c r="AE302" s="12"/>
      <c r="AF302" s="12"/>
      <c r="AG302" s="12"/>
      <c r="AH302" s="12"/>
      <c r="AI302" s="24"/>
      <c r="AJ302" s="24"/>
      <c r="AK302" s="12"/>
      <c r="AL302" s="163" t="s">
        <v>109</v>
      </c>
      <c r="AM302" s="24"/>
      <c r="AN302" s="7"/>
      <c r="AO302" s="7"/>
      <c r="AP302" s="7"/>
      <c r="AQ302" s="7">
        <v>4</v>
      </c>
      <c r="AR302" s="162">
        <f>34*2</f>
        <v>68</v>
      </c>
      <c r="AS302" s="8">
        <f>AQ302/AR302</f>
        <v>5.8823529411764705E-2</v>
      </c>
    </row>
    <row r="303" spans="1:45" ht="12.75" customHeight="1" x14ac:dyDescent="0.2">
      <c r="A303" s="157"/>
      <c r="B303" s="108"/>
      <c r="C303" s="78" t="s">
        <v>115</v>
      </c>
      <c r="D303" s="28"/>
      <c r="E303" s="4"/>
      <c r="F303" s="12"/>
      <c r="G303" s="12"/>
      <c r="H303" s="12"/>
      <c r="I303" s="12"/>
      <c r="J303" s="12"/>
      <c r="K303" s="163" t="s">
        <v>109</v>
      </c>
      <c r="L303" s="12"/>
      <c r="M303" s="12"/>
      <c r="N303" s="12"/>
      <c r="O303" s="12"/>
      <c r="P303" s="12"/>
      <c r="Q303" s="12"/>
      <c r="R303" s="12"/>
      <c r="S303" s="12"/>
      <c r="T303" s="163" t="s">
        <v>109</v>
      </c>
      <c r="U303" s="12"/>
      <c r="V303" s="12"/>
      <c r="W303" s="12"/>
      <c r="X303" s="12"/>
      <c r="Y303" s="12"/>
      <c r="Z303" s="12"/>
      <c r="AA303" s="12"/>
      <c r="AB303" s="12"/>
      <c r="AC303" s="163" t="s">
        <v>109</v>
      </c>
      <c r="AD303" s="12"/>
      <c r="AE303" s="12"/>
      <c r="AF303" s="12"/>
      <c r="AG303" s="12"/>
      <c r="AH303" s="12"/>
      <c r="AI303" s="24"/>
      <c r="AJ303" s="24"/>
      <c r="AK303" s="12"/>
      <c r="AL303" s="163" t="s">
        <v>109</v>
      </c>
      <c r="AM303" s="24"/>
      <c r="AN303" s="7"/>
      <c r="AO303" s="7"/>
      <c r="AP303" s="7"/>
      <c r="AQ303" s="7">
        <v>4</v>
      </c>
      <c r="AR303" s="162">
        <f>34*2</f>
        <v>68</v>
      </c>
      <c r="AS303" s="8">
        <f>AQ303/AR303</f>
        <v>5.8823529411764705E-2</v>
      </c>
    </row>
    <row r="304" spans="1:45" ht="12.75" customHeight="1" x14ac:dyDescent="0.2">
      <c r="A304" s="157"/>
      <c r="B304" s="108"/>
      <c r="C304" s="78" t="s">
        <v>114</v>
      </c>
      <c r="D304" s="28"/>
      <c r="E304" s="4"/>
      <c r="F304" s="12"/>
      <c r="G304" s="12"/>
      <c r="H304" s="12"/>
      <c r="I304" s="12"/>
      <c r="J304" s="12"/>
      <c r="K304" s="163" t="s">
        <v>109</v>
      </c>
      <c r="L304" s="12"/>
      <c r="M304" s="12"/>
      <c r="N304" s="12"/>
      <c r="O304" s="12"/>
      <c r="P304" s="12"/>
      <c r="Q304" s="12"/>
      <c r="R304" s="12"/>
      <c r="S304" s="12"/>
      <c r="T304" s="163" t="s">
        <v>109</v>
      </c>
      <c r="U304" s="12"/>
      <c r="V304" s="12"/>
      <c r="W304" s="12"/>
      <c r="X304" s="12"/>
      <c r="Y304" s="12"/>
      <c r="Z304" s="12"/>
      <c r="AA304" s="12"/>
      <c r="AB304" s="12"/>
      <c r="AC304" s="163" t="s">
        <v>109</v>
      </c>
      <c r="AD304" s="12"/>
      <c r="AE304" s="12"/>
      <c r="AF304" s="12"/>
      <c r="AG304" s="23"/>
      <c r="AH304" s="12"/>
      <c r="AI304" s="12"/>
      <c r="AJ304" s="24"/>
      <c r="AK304" s="12"/>
      <c r="AL304" s="163" t="s">
        <v>109</v>
      </c>
      <c r="AM304" s="24"/>
      <c r="AN304" s="7"/>
      <c r="AO304" s="7"/>
      <c r="AP304" s="7"/>
      <c r="AQ304" s="7">
        <v>4</v>
      </c>
      <c r="AR304" s="162">
        <f>34*2</f>
        <v>68</v>
      </c>
      <c r="AS304" s="8">
        <f>AQ304/AR304</f>
        <v>5.8823529411764705E-2</v>
      </c>
    </row>
    <row r="305" spans="1:45" ht="12.75" customHeight="1" x14ac:dyDescent="0.2">
      <c r="A305" s="157"/>
      <c r="B305" s="108" t="s">
        <v>126</v>
      </c>
      <c r="C305" s="78" t="s">
        <v>124</v>
      </c>
      <c r="D305" s="28"/>
      <c r="E305" s="4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23"/>
      <c r="AK305" s="12"/>
      <c r="AL305" s="12"/>
      <c r="AM305" s="24"/>
      <c r="AN305" s="7"/>
      <c r="AO305" s="7"/>
      <c r="AP305" s="7"/>
      <c r="AQ305" s="7">
        <f>SUM(E305:AP305)</f>
        <v>0</v>
      </c>
      <c r="AR305" s="3">
        <f>34*1</f>
        <v>34</v>
      </c>
      <c r="AS305" s="8">
        <f>AQ305/AR305</f>
        <v>0</v>
      </c>
    </row>
    <row r="306" spans="1:45" ht="12.75" customHeight="1" x14ac:dyDescent="0.2">
      <c r="A306" s="157"/>
      <c r="B306" s="108"/>
      <c r="C306" s="78" t="s">
        <v>123</v>
      </c>
      <c r="D306" s="28"/>
      <c r="E306" s="4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23"/>
      <c r="AK306" s="12"/>
      <c r="AL306" s="12"/>
      <c r="AM306" s="24"/>
      <c r="AN306" s="7"/>
      <c r="AO306" s="7"/>
      <c r="AP306" s="7"/>
      <c r="AQ306" s="7">
        <f>SUM(E306:AP306)</f>
        <v>0</v>
      </c>
      <c r="AR306" s="3">
        <f>34*1</f>
        <v>34</v>
      </c>
      <c r="AS306" s="8">
        <f>AQ306/AR306</f>
        <v>0</v>
      </c>
    </row>
    <row r="307" spans="1:45" ht="12.75" customHeight="1" x14ac:dyDescent="0.2">
      <c r="A307" s="157"/>
      <c r="B307" s="108"/>
      <c r="C307" s="77" t="s">
        <v>122</v>
      </c>
      <c r="D307" s="28"/>
      <c r="E307" s="4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23"/>
      <c r="AK307" s="12"/>
      <c r="AL307" s="12"/>
      <c r="AM307" s="24"/>
      <c r="AN307" s="7"/>
      <c r="AO307" s="7"/>
      <c r="AP307" s="7"/>
      <c r="AQ307" s="7">
        <f>SUM(E307:AP307)</f>
        <v>0</v>
      </c>
      <c r="AR307" s="3">
        <f>34*1</f>
        <v>34</v>
      </c>
      <c r="AS307" s="8">
        <f>AQ307/AR307</f>
        <v>0</v>
      </c>
    </row>
    <row r="308" spans="1:45" ht="12.75" customHeight="1" x14ac:dyDescent="0.2">
      <c r="A308" s="157"/>
      <c r="B308" s="108"/>
      <c r="C308" s="77" t="s">
        <v>121</v>
      </c>
      <c r="D308" s="28"/>
      <c r="E308" s="4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23"/>
      <c r="AK308" s="12"/>
      <c r="AL308" s="12"/>
      <c r="AM308" s="24"/>
      <c r="AN308" s="7"/>
      <c r="AO308" s="7"/>
      <c r="AP308" s="7"/>
      <c r="AQ308" s="7">
        <f>SUM(E308:AP308)</f>
        <v>0</v>
      </c>
      <c r="AR308" s="3">
        <f>34*1</f>
        <v>34</v>
      </c>
      <c r="AS308" s="8">
        <f>AQ308/AR308</f>
        <v>0</v>
      </c>
    </row>
    <row r="309" spans="1:45" ht="12.75" customHeight="1" x14ac:dyDescent="0.2">
      <c r="A309" s="157"/>
      <c r="B309" s="108"/>
      <c r="C309" s="55" t="s">
        <v>120</v>
      </c>
      <c r="D309" s="28"/>
      <c r="E309" s="4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23"/>
      <c r="AK309" s="12"/>
      <c r="AL309" s="12"/>
      <c r="AM309" s="24"/>
      <c r="AN309" s="7"/>
      <c r="AO309" s="7"/>
      <c r="AP309" s="7"/>
      <c r="AQ309" s="7">
        <f>SUM(E309:AP309)</f>
        <v>0</v>
      </c>
      <c r="AR309" s="3">
        <f>34*1</f>
        <v>34</v>
      </c>
      <c r="AS309" s="8">
        <f>AQ309/AR309</f>
        <v>0</v>
      </c>
    </row>
    <row r="310" spans="1:45" ht="12.75" customHeight="1" x14ac:dyDescent="0.2">
      <c r="A310" s="157"/>
      <c r="B310" s="108"/>
      <c r="C310" s="78" t="s">
        <v>119</v>
      </c>
      <c r="D310" s="28"/>
      <c r="E310" s="4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23"/>
      <c r="AK310" s="12"/>
      <c r="AL310" s="12"/>
      <c r="AM310" s="24"/>
      <c r="AN310" s="7"/>
      <c r="AO310" s="7"/>
      <c r="AP310" s="7"/>
      <c r="AQ310" s="7">
        <f>SUM(E310:AP310)</f>
        <v>0</v>
      </c>
      <c r="AR310" s="3">
        <f>34*1</f>
        <v>34</v>
      </c>
      <c r="AS310" s="8">
        <f>AQ310/AR310</f>
        <v>0</v>
      </c>
    </row>
    <row r="311" spans="1:45" ht="12.75" customHeight="1" x14ac:dyDescent="0.2">
      <c r="A311" s="157"/>
      <c r="B311" s="108"/>
      <c r="C311" s="78" t="s">
        <v>118</v>
      </c>
      <c r="D311" s="28"/>
      <c r="E311" s="4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23"/>
      <c r="AK311" s="12"/>
      <c r="AL311" s="12"/>
      <c r="AM311" s="24"/>
      <c r="AN311" s="7"/>
      <c r="AO311" s="7"/>
      <c r="AP311" s="7"/>
      <c r="AQ311" s="7">
        <f>SUM(E311:AP311)</f>
        <v>0</v>
      </c>
      <c r="AR311" s="3">
        <f>34*1</f>
        <v>34</v>
      </c>
      <c r="AS311" s="8">
        <f>AQ311/AR311</f>
        <v>0</v>
      </c>
    </row>
    <row r="312" spans="1:45" ht="12.75" customHeight="1" x14ac:dyDescent="0.2">
      <c r="A312" s="157"/>
      <c r="B312" s="108"/>
      <c r="C312" s="78" t="s">
        <v>117</v>
      </c>
      <c r="D312" s="28"/>
      <c r="E312" s="4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23"/>
      <c r="AK312" s="12"/>
      <c r="AL312" s="12"/>
      <c r="AM312" s="24"/>
      <c r="AN312" s="7"/>
      <c r="AO312" s="7"/>
      <c r="AP312" s="7"/>
      <c r="AQ312" s="7">
        <f>SUM(E312:AP312)</f>
        <v>0</v>
      </c>
      <c r="AR312" s="3">
        <f>34*1</f>
        <v>34</v>
      </c>
      <c r="AS312" s="8">
        <f>AQ312/AR312</f>
        <v>0</v>
      </c>
    </row>
    <row r="313" spans="1:45" ht="12.75" customHeight="1" x14ac:dyDescent="0.2">
      <c r="A313" s="157"/>
      <c r="B313" s="108"/>
      <c r="C313" s="78" t="s">
        <v>116</v>
      </c>
      <c r="D313" s="28"/>
      <c r="E313" s="4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23"/>
      <c r="AK313" s="12"/>
      <c r="AL313" s="12"/>
      <c r="AM313" s="24"/>
      <c r="AN313" s="7"/>
      <c r="AO313" s="7"/>
      <c r="AP313" s="7"/>
      <c r="AQ313" s="7">
        <f>SUM(E313:AP313)</f>
        <v>0</v>
      </c>
      <c r="AR313" s="3">
        <f>34*1</f>
        <v>34</v>
      </c>
      <c r="AS313" s="8">
        <f>AQ313/AR313</f>
        <v>0</v>
      </c>
    </row>
    <row r="314" spans="1:45" ht="12.75" customHeight="1" x14ac:dyDescent="0.2">
      <c r="A314" s="157"/>
      <c r="B314" s="108"/>
      <c r="C314" s="78" t="s">
        <v>115</v>
      </c>
      <c r="D314" s="28"/>
      <c r="E314" s="4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23"/>
      <c r="AJ314" s="12"/>
      <c r="AK314" s="12"/>
      <c r="AL314" s="12"/>
      <c r="AM314" s="24"/>
      <c r="AN314" s="7"/>
      <c r="AO314" s="7"/>
      <c r="AP314" s="7"/>
      <c r="AQ314" s="7">
        <f>SUM(E314:AP314)</f>
        <v>0</v>
      </c>
      <c r="AR314" s="3">
        <f>34*1</f>
        <v>34</v>
      </c>
      <c r="AS314" s="8">
        <f>AQ314/AR314</f>
        <v>0</v>
      </c>
    </row>
    <row r="315" spans="1:45" ht="12.75" customHeight="1" x14ac:dyDescent="0.2">
      <c r="A315" s="157"/>
      <c r="B315" s="108"/>
      <c r="C315" s="78" t="s">
        <v>114</v>
      </c>
      <c r="D315" s="32"/>
      <c r="E315" s="4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23"/>
      <c r="AJ315" s="12"/>
      <c r="AK315" s="12"/>
      <c r="AL315" s="12"/>
      <c r="AM315" s="24"/>
      <c r="AN315" s="7"/>
      <c r="AO315" s="7"/>
      <c r="AP315" s="7"/>
      <c r="AQ315" s="7">
        <f>SUM(E315:AP315)</f>
        <v>0</v>
      </c>
      <c r="AR315" s="3">
        <f>34*1</f>
        <v>34</v>
      </c>
      <c r="AS315" s="8">
        <f>AQ315/AR315</f>
        <v>0</v>
      </c>
    </row>
    <row r="316" spans="1:45" ht="12.75" customHeight="1" x14ac:dyDescent="0.2">
      <c r="A316" s="157"/>
      <c r="B316" s="108" t="s">
        <v>37</v>
      </c>
      <c r="C316" s="78" t="s">
        <v>124</v>
      </c>
      <c r="D316" s="32"/>
      <c r="E316" s="4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23"/>
      <c r="AJ316" s="12"/>
      <c r="AK316" s="12"/>
      <c r="AL316" s="12"/>
      <c r="AM316" s="24"/>
      <c r="AN316" s="7"/>
      <c r="AO316" s="7"/>
      <c r="AP316" s="7"/>
      <c r="AQ316" s="7">
        <f>SUM(E316:AP316)</f>
        <v>0</v>
      </c>
      <c r="AR316" s="3">
        <f>34*1</f>
        <v>34</v>
      </c>
      <c r="AS316" s="8">
        <f>AQ316/AR316</f>
        <v>0</v>
      </c>
    </row>
    <row r="317" spans="1:45" ht="12.75" customHeight="1" x14ac:dyDescent="0.2">
      <c r="A317" s="157"/>
      <c r="B317" s="108"/>
      <c r="C317" s="78" t="s">
        <v>123</v>
      </c>
      <c r="D317" s="32"/>
      <c r="E317" s="4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23"/>
      <c r="AJ317" s="12"/>
      <c r="AK317" s="12"/>
      <c r="AL317" s="12"/>
      <c r="AM317" s="24"/>
      <c r="AN317" s="7"/>
      <c r="AO317" s="7"/>
      <c r="AP317" s="7"/>
      <c r="AQ317" s="7">
        <f>SUM(E317:AP317)</f>
        <v>0</v>
      </c>
      <c r="AR317" s="3">
        <f>34*1</f>
        <v>34</v>
      </c>
      <c r="AS317" s="8">
        <f>AQ317/AR317</f>
        <v>0</v>
      </c>
    </row>
    <row r="318" spans="1:45" ht="12.75" customHeight="1" x14ac:dyDescent="0.2">
      <c r="A318" s="157"/>
      <c r="B318" s="108"/>
      <c r="C318" s="77" t="s">
        <v>122</v>
      </c>
      <c r="D318" s="32"/>
      <c r="E318" s="4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23"/>
      <c r="AJ318" s="12"/>
      <c r="AK318" s="12"/>
      <c r="AL318" s="12"/>
      <c r="AM318" s="24"/>
      <c r="AN318" s="7"/>
      <c r="AO318" s="7"/>
      <c r="AP318" s="7"/>
      <c r="AQ318" s="7">
        <f>SUM(E318:AP318)</f>
        <v>0</v>
      </c>
      <c r="AR318" s="3">
        <f>34*1</f>
        <v>34</v>
      </c>
      <c r="AS318" s="8">
        <f>AQ318/AR318</f>
        <v>0</v>
      </c>
    </row>
    <row r="319" spans="1:45" ht="12.75" customHeight="1" x14ac:dyDescent="0.2">
      <c r="A319" s="157"/>
      <c r="B319" s="108"/>
      <c r="C319" s="77" t="s">
        <v>121</v>
      </c>
      <c r="D319" s="32"/>
      <c r="E319" s="4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23"/>
      <c r="AJ319" s="12"/>
      <c r="AK319" s="12"/>
      <c r="AL319" s="12"/>
      <c r="AM319" s="24"/>
      <c r="AN319" s="7"/>
      <c r="AO319" s="7"/>
      <c r="AP319" s="7"/>
      <c r="AQ319" s="7">
        <f>SUM(E319:AP319)</f>
        <v>0</v>
      </c>
      <c r="AR319" s="3">
        <f>34*1</f>
        <v>34</v>
      </c>
      <c r="AS319" s="8">
        <f>AQ319/AR319</f>
        <v>0</v>
      </c>
    </row>
    <row r="320" spans="1:45" ht="12.75" customHeight="1" x14ac:dyDescent="0.2">
      <c r="A320" s="157"/>
      <c r="B320" s="108"/>
      <c r="C320" s="55" t="s">
        <v>120</v>
      </c>
      <c r="D320" s="32"/>
      <c r="E320" s="4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23"/>
      <c r="AJ320" s="12"/>
      <c r="AK320" s="12"/>
      <c r="AL320" s="12"/>
      <c r="AM320" s="24"/>
      <c r="AN320" s="7"/>
      <c r="AO320" s="7"/>
      <c r="AP320" s="7"/>
      <c r="AQ320" s="7">
        <f>SUM(E320:AP320)</f>
        <v>0</v>
      </c>
      <c r="AR320" s="3">
        <f>34*1</f>
        <v>34</v>
      </c>
      <c r="AS320" s="8">
        <f>AQ320/AR320</f>
        <v>0</v>
      </c>
    </row>
    <row r="321" spans="1:45" ht="12.75" customHeight="1" x14ac:dyDescent="0.2">
      <c r="A321" s="157"/>
      <c r="B321" s="108"/>
      <c r="C321" s="78" t="s">
        <v>119</v>
      </c>
      <c r="D321" s="32"/>
      <c r="E321" s="4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23"/>
      <c r="AJ321" s="12"/>
      <c r="AK321" s="12"/>
      <c r="AL321" s="12"/>
      <c r="AM321" s="24"/>
      <c r="AN321" s="7"/>
      <c r="AO321" s="7"/>
      <c r="AP321" s="7"/>
      <c r="AQ321" s="7">
        <f>SUM(E321:AP321)</f>
        <v>0</v>
      </c>
      <c r="AR321" s="3">
        <f>34*1</f>
        <v>34</v>
      </c>
      <c r="AS321" s="8">
        <f>AQ321/AR321</f>
        <v>0</v>
      </c>
    </row>
    <row r="322" spans="1:45" ht="12.75" customHeight="1" x14ac:dyDescent="0.2">
      <c r="A322" s="157"/>
      <c r="B322" s="108"/>
      <c r="C322" s="78" t="s">
        <v>118</v>
      </c>
      <c r="D322" s="32"/>
      <c r="E322" s="4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23"/>
      <c r="AJ322" s="12"/>
      <c r="AK322" s="12"/>
      <c r="AL322" s="12"/>
      <c r="AM322" s="24"/>
      <c r="AN322" s="7"/>
      <c r="AO322" s="7"/>
      <c r="AP322" s="7"/>
      <c r="AQ322" s="7">
        <f>SUM(E322:AP322)</f>
        <v>0</v>
      </c>
      <c r="AR322" s="3">
        <f>34*1</f>
        <v>34</v>
      </c>
      <c r="AS322" s="8">
        <f>AQ322/AR322</f>
        <v>0</v>
      </c>
    </row>
    <row r="323" spans="1:45" ht="12.75" customHeight="1" x14ac:dyDescent="0.2">
      <c r="A323" s="157"/>
      <c r="B323" s="108"/>
      <c r="C323" s="78" t="s">
        <v>117</v>
      </c>
      <c r="D323" s="32"/>
      <c r="E323" s="4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23"/>
      <c r="AJ323" s="12"/>
      <c r="AK323" s="12"/>
      <c r="AL323" s="12"/>
      <c r="AM323" s="24"/>
      <c r="AN323" s="7"/>
      <c r="AO323" s="7"/>
      <c r="AP323" s="7"/>
      <c r="AQ323" s="7">
        <f>SUM(E323:AP323)</f>
        <v>0</v>
      </c>
      <c r="AR323" s="3">
        <f>34*1</f>
        <v>34</v>
      </c>
      <c r="AS323" s="8">
        <f>AQ323/AR323</f>
        <v>0</v>
      </c>
    </row>
    <row r="324" spans="1:45" ht="12.75" customHeight="1" x14ac:dyDescent="0.2">
      <c r="A324" s="157"/>
      <c r="B324" s="108"/>
      <c r="C324" s="78" t="s">
        <v>116</v>
      </c>
      <c r="D324" s="32"/>
      <c r="E324" s="4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23"/>
      <c r="AJ324" s="12"/>
      <c r="AK324" s="12"/>
      <c r="AL324" s="12"/>
      <c r="AM324" s="24"/>
      <c r="AN324" s="7"/>
      <c r="AO324" s="7"/>
      <c r="AP324" s="7"/>
      <c r="AQ324" s="7">
        <f>SUM(E324:AP324)</f>
        <v>0</v>
      </c>
      <c r="AR324" s="3">
        <f>34*1</f>
        <v>34</v>
      </c>
      <c r="AS324" s="8">
        <f>AQ324/AR324</f>
        <v>0</v>
      </c>
    </row>
    <row r="325" spans="1:45" ht="12.75" customHeight="1" x14ac:dyDescent="0.2">
      <c r="A325" s="157"/>
      <c r="B325" s="108"/>
      <c r="C325" s="78" t="s">
        <v>115</v>
      </c>
      <c r="D325" s="32"/>
      <c r="E325" s="4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23"/>
      <c r="AJ325" s="12"/>
      <c r="AK325" s="12"/>
      <c r="AL325" s="12"/>
      <c r="AM325" s="24"/>
      <c r="AN325" s="7"/>
      <c r="AO325" s="7"/>
      <c r="AP325" s="7"/>
      <c r="AQ325" s="7">
        <f>SUM(E325:AP325)</f>
        <v>0</v>
      </c>
      <c r="AR325" s="3">
        <f>34*1</f>
        <v>34</v>
      </c>
      <c r="AS325" s="8">
        <f>AQ325/AR325</f>
        <v>0</v>
      </c>
    </row>
    <row r="326" spans="1:45" ht="12.75" customHeight="1" x14ac:dyDescent="0.2">
      <c r="A326" s="157"/>
      <c r="B326" s="108"/>
      <c r="C326" s="78" t="s">
        <v>114</v>
      </c>
      <c r="D326" s="32"/>
      <c r="E326" s="4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23"/>
      <c r="AJ326" s="12"/>
      <c r="AK326" s="12"/>
      <c r="AL326" s="12"/>
      <c r="AM326" s="24"/>
      <c r="AN326" s="7"/>
      <c r="AO326" s="7"/>
      <c r="AP326" s="7"/>
      <c r="AQ326" s="7">
        <f>SUM(E326:AP326)</f>
        <v>0</v>
      </c>
      <c r="AR326" s="3">
        <f>34*1</f>
        <v>34</v>
      </c>
      <c r="AS326" s="8">
        <f>AQ326/AR326</f>
        <v>0</v>
      </c>
    </row>
    <row r="327" spans="1:45" ht="12.75" customHeight="1" x14ac:dyDescent="0.2">
      <c r="A327" s="157"/>
      <c r="B327" s="160" t="s">
        <v>38</v>
      </c>
      <c r="C327" s="78" t="s">
        <v>124</v>
      </c>
      <c r="D327" s="32"/>
      <c r="E327" s="4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23"/>
      <c r="AJ327" s="12"/>
      <c r="AK327" s="12"/>
      <c r="AL327" s="12"/>
      <c r="AM327" s="24"/>
      <c r="AN327" s="7"/>
      <c r="AO327" s="7"/>
      <c r="AP327" s="7"/>
      <c r="AQ327" s="7">
        <f>SUM(E327:AP327)</f>
        <v>0</v>
      </c>
      <c r="AR327" s="3">
        <f>34*1</f>
        <v>34</v>
      </c>
      <c r="AS327" s="8">
        <f>AQ327/AR327</f>
        <v>0</v>
      </c>
    </row>
    <row r="328" spans="1:45" ht="12.75" customHeight="1" x14ac:dyDescent="0.2">
      <c r="A328" s="157"/>
      <c r="B328" s="159"/>
      <c r="C328" s="78" t="s">
        <v>123</v>
      </c>
      <c r="D328" s="32"/>
      <c r="E328" s="4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23"/>
      <c r="AJ328" s="12"/>
      <c r="AK328" s="12"/>
      <c r="AL328" s="12"/>
      <c r="AM328" s="24"/>
      <c r="AN328" s="7"/>
      <c r="AO328" s="7"/>
      <c r="AP328" s="7"/>
      <c r="AQ328" s="7">
        <f>SUM(E328:AP328)</f>
        <v>0</v>
      </c>
      <c r="AR328" s="3">
        <f>34*1</f>
        <v>34</v>
      </c>
      <c r="AS328" s="8">
        <f>AQ328/AR328</f>
        <v>0</v>
      </c>
    </row>
    <row r="329" spans="1:45" ht="12.75" customHeight="1" x14ac:dyDescent="0.2">
      <c r="A329" s="157"/>
      <c r="B329" s="159"/>
      <c r="C329" s="77" t="s">
        <v>122</v>
      </c>
      <c r="D329" s="32"/>
      <c r="E329" s="4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23"/>
      <c r="AJ329" s="12"/>
      <c r="AK329" s="12"/>
      <c r="AL329" s="12"/>
      <c r="AM329" s="24"/>
      <c r="AN329" s="7"/>
      <c r="AO329" s="7"/>
      <c r="AP329" s="7"/>
      <c r="AQ329" s="7">
        <f>SUM(E329:AP329)</f>
        <v>0</v>
      </c>
      <c r="AR329" s="3">
        <f>34*1</f>
        <v>34</v>
      </c>
      <c r="AS329" s="8">
        <f>AQ329/AR329</f>
        <v>0</v>
      </c>
    </row>
    <row r="330" spans="1:45" ht="12.75" customHeight="1" x14ac:dyDescent="0.2">
      <c r="A330" s="157"/>
      <c r="B330" s="159"/>
      <c r="C330" s="77" t="s">
        <v>121</v>
      </c>
      <c r="D330" s="32"/>
      <c r="E330" s="4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23"/>
      <c r="AJ330" s="12"/>
      <c r="AK330" s="12"/>
      <c r="AL330" s="12"/>
      <c r="AM330" s="24"/>
      <c r="AN330" s="7"/>
      <c r="AO330" s="7"/>
      <c r="AP330" s="7"/>
      <c r="AQ330" s="7">
        <f>SUM(E330:AP330)</f>
        <v>0</v>
      </c>
      <c r="AR330" s="3">
        <f>34*1</f>
        <v>34</v>
      </c>
      <c r="AS330" s="8">
        <f>AQ330/AR330</f>
        <v>0</v>
      </c>
    </row>
    <row r="331" spans="1:45" ht="12.75" customHeight="1" x14ac:dyDescent="0.2">
      <c r="A331" s="157"/>
      <c r="B331" s="159"/>
      <c r="C331" s="55" t="s">
        <v>120</v>
      </c>
      <c r="D331" s="32"/>
      <c r="E331" s="4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23"/>
      <c r="AJ331" s="12"/>
      <c r="AK331" s="12"/>
      <c r="AL331" s="12"/>
      <c r="AM331" s="24"/>
      <c r="AN331" s="7"/>
      <c r="AO331" s="7"/>
      <c r="AP331" s="7"/>
      <c r="AQ331" s="7">
        <f>SUM(E331:AP331)</f>
        <v>0</v>
      </c>
      <c r="AR331" s="3">
        <f>34*1</f>
        <v>34</v>
      </c>
      <c r="AS331" s="8">
        <f>AQ331/AR331</f>
        <v>0</v>
      </c>
    </row>
    <row r="332" spans="1:45" ht="12.75" customHeight="1" x14ac:dyDescent="0.2">
      <c r="A332" s="157"/>
      <c r="B332" s="159"/>
      <c r="C332" s="78" t="s">
        <v>119</v>
      </c>
      <c r="D332" s="32"/>
      <c r="E332" s="4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23"/>
      <c r="AJ332" s="12"/>
      <c r="AK332" s="12"/>
      <c r="AL332" s="12"/>
      <c r="AM332" s="24"/>
      <c r="AN332" s="7"/>
      <c r="AO332" s="7"/>
      <c r="AP332" s="7"/>
      <c r="AQ332" s="7">
        <f>SUM(E332:AP332)</f>
        <v>0</v>
      </c>
      <c r="AR332" s="3">
        <f>34*1</f>
        <v>34</v>
      </c>
      <c r="AS332" s="8">
        <f>AQ332/AR332</f>
        <v>0</v>
      </c>
    </row>
    <row r="333" spans="1:45" ht="12.75" customHeight="1" x14ac:dyDescent="0.2">
      <c r="A333" s="157"/>
      <c r="B333" s="159"/>
      <c r="C333" s="78" t="s">
        <v>118</v>
      </c>
      <c r="D333" s="32"/>
      <c r="E333" s="4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23"/>
      <c r="AJ333" s="12"/>
      <c r="AK333" s="12"/>
      <c r="AL333" s="12"/>
      <c r="AM333" s="24"/>
      <c r="AN333" s="7"/>
      <c r="AO333" s="7"/>
      <c r="AP333" s="7"/>
      <c r="AQ333" s="7">
        <f>SUM(E333:AP333)</f>
        <v>0</v>
      </c>
      <c r="AR333" s="3">
        <f>34*1</f>
        <v>34</v>
      </c>
      <c r="AS333" s="8">
        <f>AQ333/AR333</f>
        <v>0</v>
      </c>
    </row>
    <row r="334" spans="1:45" ht="12.75" customHeight="1" x14ac:dyDescent="0.2">
      <c r="A334" s="157"/>
      <c r="B334" s="159"/>
      <c r="C334" s="78" t="s">
        <v>117</v>
      </c>
      <c r="D334" s="32"/>
      <c r="E334" s="4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23"/>
      <c r="AJ334" s="12"/>
      <c r="AK334" s="12"/>
      <c r="AL334" s="12"/>
      <c r="AM334" s="24"/>
      <c r="AN334" s="7"/>
      <c r="AO334" s="7"/>
      <c r="AP334" s="7"/>
      <c r="AQ334" s="7">
        <f>SUM(E334:AP334)</f>
        <v>0</v>
      </c>
      <c r="AR334" s="3">
        <f>34*1</f>
        <v>34</v>
      </c>
      <c r="AS334" s="8">
        <f>AQ334/AR334</f>
        <v>0</v>
      </c>
    </row>
    <row r="335" spans="1:45" ht="12.75" customHeight="1" x14ac:dyDescent="0.2">
      <c r="A335" s="157"/>
      <c r="B335" s="159"/>
      <c r="C335" s="78" t="s">
        <v>116</v>
      </c>
      <c r="D335" s="32"/>
      <c r="E335" s="4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23"/>
      <c r="AJ335" s="12"/>
      <c r="AK335" s="12"/>
      <c r="AL335" s="12"/>
      <c r="AM335" s="24"/>
      <c r="AN335" s="7"/>
      <c r="AO335" s="7"/>
      <c r="AP335" s="7"/>
      <c r="AQ335" s="7">
        <f>SUM(E335:AP335)</f>
        <v>0</v>
      </c>
      <c r="AR335" s="3">
        <f>34*1</f>
        <v>34</v>
      </c>
      <c r="AS335" s="8">
        <f>AQ335/AR335</f>
        <v>0</v>
      </c>
    </row>
    <row r="336" spans="1:45" ht="12.75" customHeight="1" x14ac:dyDescent="0.2">
      <c r="A336" s="157"/>
      <c r="B336" s="159"/>
      <c r="C336" s="78" t="s">
        <v>115</v>
      </c>
      <c r="D336" s="32"/>
      <c r="E336" s="4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23"/>
      <c r="AJ336" s="12"/>
      <c r="AK336" s="12"/>
      <c r="AL336" s="12"/>
      <c r="AM336" s="24"/>
      <c r="AN336" s="7"/>
      <c r="AO336" s="7"/>
      <c r="AP336" s="7"/>
      <c r="AQ336" s="7">
        <f>SUM(E336:AP336)</f>
        <v>0</v>
      </c>
      <c r="AR336" s="3">
        <f>34*1</f>
        <v>34</v>
      </c>
      <c r="AS336" s="8">
        <f>AQ336/AR336</f>
        <v>0</v>
      </c>
    </row>
    <row r="337" spans="1:45" ht="12.75" customHeight="1" x14ac:dyDescent="0.2">
      <c r="A337" s="157"/>
      <c r="B337" s="158"/>
      <c r="C337" s="78" t="s">
        <v>114</v>
      </c>
      <c r="D337" s="32"/>
      <c r="E337" s="4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23"/>
      <c r="AJ337" s="12"/>
      <c r="AK337" s="12"/>
      <c r="AL337" s="12"/>
      <c r="AM337" s="24"/>
      <c r="AN337" s="7"/>
      <c r="AO337" s="7"/>
      <c r="AP337" s="7"/>
      <c r="AQ337" s="7">
        <f>SUM(E337:AP337)</f>
        <v>0</v>
      </c>
      <c r="AR337" s="3">
        <f>34*1</f>
        <v>34</v>
      </c>
      <c r="AS337" s="8">
        <f>AQ337/AR337</f>
        <v>0</v>
      </c>
    </row>
    <row r="338" spans="1:45" ht="12.75" customHeight="1" x14ac:dyDescent="0.2">
      <c r="A338" s="157"/>
      <c r="B338" s="160" t="s">
        <v>125</v>
      </c>
      <c r="C338" s="78" t="s">
        <v>124</v>
      </c>
      <c r="D338" s="32"/>
      <c r="E338" s="4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23"/>
      <c r="AJ338" s="12"/>
      <c r="AK338" s="12"/>
      <c r="AL338" s="12"/>
      <c r="AM338" s="24"/>
      <c r="AN338" s="7"/>
      <c r="AO338" s="7"/>
      <c r="AP338" s="7"/>
      <c r="AQ338" s="7">
        <f>SUM(E338:AP338)</f>
        <v>0</v>
      </c>
      <c r="AR338" s="3">
        <f>34*1</f>
        <v>34</v>
      </c>
      <c r="AS338" s="8">
        <f>AQ338/AR338</f>
        <v>0</v>
      </c>
    </row>
    <row r="339" spans="1:45" ht="12.75" customHeight="1" x14ac:dyDescent="0.2">
      <c r="A339" s="157"/>
      <c r="B339" s="159"/>
      <c r="C339" s="78" t="s">
        <v>123</v>
      </c>
      <c r="D339" s="32"/>
      <c r="E339" s="4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23"/>
      <c r="AJ339" s="12"/>
      <c r="AK339" s="12"/>
      <c r="AL339" s="12"/>
      <c r="AM339" s="24"/>
      <c r="AN339" s="7"/>
      <c r="AO339" s="7"/>
      <c r="AP339" s="7"/>
      <c r="AQ339" s="7">
        <f>SUM(E339:AP339)</f>
        <v>0</v>
      </c>
      <c r="AR339" s="3">
        <f>34*1</f>
        <v>34</v>
      </c>
      <c r="AS339" s="8">
        <f>AQ339/AR339</f>
        <v>0</v>
      </c>
    </row>
    <row r="340" spans="1:45" ht="12.75" customHeight="1" x14ac:dyDescent="0.2">
      <c r="A340" s="157"/>
      <c r="B340" s="159"/>
      <c r="C340" s="77" t="s">
        <v>122</v>
      </c>
      <c r="D340" s="32"/>
      <c r="E340" s="4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23"/>
      <c r="AJ340" s="12"/>
      <c r="AK340" s="12"/>
      <c r="AL340" s="12"/>
      <c r="AM340" s="24"/>
      <c r="AN340" s="7"/>
      <c r="AO340" s="7"/>
      <c r="AP340" s="7"/>
      <c r="AQ340" s="7">
        <f>SUM(E340:AP340)</f>
        <v>0</v>
      </c>
      <c r="AR340" s="3">
        <f>34*1</f>
        <v>34</v>
      </c>
      <c r="AS340" s="8">
        <f>AQ340/AR340</f>
        <v>0</v>
      </c>
    </row>
    <row r="341" spans="1:45" ht="12.75" customHeight="1" x14ac:dyDescent="0.2">
      <c r="A341" s="157"/>
      <c r="B341" s="159"/>
      <c r="C341" s="77" t="s">
        <v>121</v>
      </c>
      <c r="D341" s="32"/>
      <c r="E341" s="4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23"/>
      <c r="AJ341" s="12"/>
      <c r="AK341" s="12"/>
      <c r="AL341" s="12"/>
      <c r="AM341" s="24"/>
      <c r="AN341" s="7"/>
      <c r="AO341" s="7"/>
      <c r="AP341" s="7"/>
      <c r="AQ341" s="7">
        <f>SUM(E341:AP341)</f>
        <v>0</v>
      </c>
      <c r="AR341" s="3">
        <f>34*1</f>
        <v>34</v>
      </c>
      <c r="AS341" s="8">
        <f>AQ341/AR341</f>
        <v>0</v>
      </c>
    </row>
    <row r="342" spans="1:45" ht="12.75" customHeight="1" x14ac:dyDescent="0.2">
      <c r="A342" s="157"/>
      <c r="B342" s="159"/>
      <c r="C342" s="55" t="s">
        <v>120</v>
      </c>
      <c r="D342" s="32"/>
      <c r="E342" s="4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23"/>
      <c r="AJ342" s="12"/>
      <c r="AK342" s="12"/>
      <c r="AL342" s="12"/>
      <c r="AM342" s="24"/>
      <c r="AN342" s="7"/>
      <c r="AO342" s="7"/>
      <c r="AP342" s="7"/>
      <c r="AQ342" s="7">
        <f>SUM(E342:AP342)</f>
        <v>0</v>
      </c>
      <c r="AR342" s="3">
        <f>34*1</f>
        <v>34</v>
      </c>
      <c r="AS342" s="8">
        <f>AQ342/AR342</f>
        <v>0</v>
      </c>
    </row>
    <row r="343" spans="1:45" ht="12.75" customHeight="1" x14ac:dyDescent="0.2">
      <c r="A343" s="157"/>
      <c r="B343" s="159"/>
      <c r="C343" s="78" t="s">
        <v>119</v>
      </c>
      <c r="D343" s="32"/>
      <c r="E343" s="4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23"/>
      <c r="AJ343" s="12"/>
      <c r="AK343" s="12"/>
      <c r="AL343" s="12"/>
      <c r="AM343" s="24"/>
      <c r="AN343" s="7"/>
      <c r="AO343" s="7"/>
      <c r="AP343" s="7"/>
      <c r="AQ343" s="7">
        <f>SUM(E343:AP343)</f>
        <v>0</v>
      </c>
      <c r="AR343" s="3">
        <f>34*1</f>
        <v>34</v>
      </c>
      <c r="AS343" s="8">
        <f>AQ343/AR343</f>
        <v>0</v>
      </c>
    </row>
    <row r="344" spans="1:45" ht="12.75" customHeight="1" x14ac:dyDescent="0.2">
      <c r="A344" s="157"/>
      <c r="B344" s="159"/>
      <c r="C344" s="78" t="s">
        <v>118</v>
      </c>
      <c r="D344" s="32"/>
      <c r="E344" s="4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23"/>
      <c r="AJ344" s="12"/>
      <c r="AK344" s="12"/>
      <c r="AL344" s="12"/>
      <c r="AM344" s="24"/>
      <c r="AN344" s="7"/>
      <c r="AO344" s="7"/>
      <c r="AP344" s="7"/>
      <c r="AQ344" s="7">
        <f>SUM(E344:AP344)</f>
        <v>0</v>
      </c>
      <c r="AR344" s="3">
        <f>34*1</f>
        <v>34</v>
      </c>
      <c r="AS344" s="8">
        <f>AQ344/AR344</f>
        <v>0</v>
      </c>
    </row>
    <row r="345" spans="1:45" ht="12.75" customHeight="1" x14ac:dyDescent="0.2">
      <c r="A345" s="157"/>
      <c r="B345" s="159"/>
      <c r="C345" s="78" t="s">
        <v>117</v>
      </c>
      <c r="D345" s="32"/>
      <c r="E345" s="4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23"/>
      <c r="AJ345" s="12"/>
      <c r="AK345" s="12"/>
      <c r="AL345" s="12"/>
      <c r="AM345" s="24"/>
      <c r="AN345" s="7"/>
      <c r="AO345" s="7"/>
      <c r="AP345" s="7"/>
      <c r="AQ345" s="7">
        <f>SUM(E345:AP345)</f>
        <v>0</v>
      </c>
      <c r="AR345" s="3">
        <f>34*1</f>
        <v>34</v>
      </c>
      <c r="AS345" s="8">
        <f>AQ345/AR345</f>
        <v>0</v>
      </c>
    </row>
    <row r="346" spans="1:45" ht="12.75" customHeight="1" x14ac:dyDescent="0.2">
      <c r="A346" s="157"/>
      <c r="B346" s="159"/>
      <c r="C346" s="78" t="s">
        <v>116</v>
      </c>
      <c r="D346" s="32"/>
      <c r="E346" s="4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23"/>
      <c r="AJ346" s="12"/>
      <c r="AK346" s="12"/>
      <c r="AL346" s="12"/>
      <c r="AM346" s="24"/>
      <c r="AN346" s="7"/>
      <c r="AO346" s="7"/>
      <c r="AP346" s="7"/>
      <c r="AQ346" s="7">
        <f>SUM(E346:AP346)</f>
        <v>0</v>
      </c>
      <c r="AR346" s="3">
        <f>34*1</f>
        <v>34</v>
      </c>
      <c r="AS346" s="8">
        <f>AQ346/AR346</f>
        <v>0</v>
      </c>
    </row>
    <row r="347" spans="1:45" ht="12.75" customHeight="1" x14ac:dyDescent="0.2">
      <c r="A347" s="157"/>
      <c r="B347" s="159"/>
      <c r="C347" s="78" t="s">
        <v>115</v>
      </c>
      <c r="D347" s="32"/>
      <c r="E347" s="4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23"/>
      <c r="AG347" s="23"/>
      <c r="AH347" s="12"/>
      <c r="AI347" s="12"/>
      <c r="AJ347" s="24"/>
      <c r="AK347" s="23"/>
      <c r="AL347" s="12"/>
      <c r="AM347" s="24"/>
      <c r="AN347" s="7"/>
      <c r="AO347" s="7"/>
      <c r="AP347" s="7"/>
      <c r="AQ347" s="7">
        <f>SUM(E347:AP347)</f>
        <v>0</v>
      </c>
      <c r="AR347" s="3">
        <f>34*1</f>
        <v>34</v>
      </c>
      <c r="AS347" s="8">
        <f>AQ347/AR347</f>
        <v>0</v>
      </c>
    </row>
    <row r="348" spans="1:45" ht="12.75" customHeight="1" x14ac:dyDescent="0.2">
      <c r="A348" s="157"/>
      <c r="B348" s="158"/>
      <c r="C348" s="78" t="s">
        <v>114</v>
      </c>
      <c r="D348" s="28"/>
      <c r="E348" s="4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23"/>
      <c r="AI348" s="23"/>
      <c r="AJ348" s="24"/>
      <c r="AK348" s="12"/>
      <c r="AL348" s="12"/>
      <c r="AM348" s="24"/>
      <c r="AN348" s="7"/>
      <c r="AO348" s="7"/>
      <c r="AP348" s="7"/>
      <c r="AQ348" s="7">
        <f>SUM(E348:AP348)</f>
        <v>0</v>
      </c>
      <c r="AR348" s="3">
        <f>34*1</f>
        <v>34</v>
      </c>
      <c r="AS348" s="8">
        <f>AQ348/AR348</f>
        <v>0</v>
      </c>
    </row>
    <row r="349" spans="1:45" ht="12.75" customHeight="1" x14ac:dyDescent="0.2">
      <c r="A349" s="157"/>
      <c r="B349" s="108" t="s">
        <v>48</v>
      </c>
      <c r="C349" s="78" t="s">
        <v>124</v>
      </c>
      <c r="D349" s="28"/>
      <c r="E349" s="4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23"/>
      <c r="AI349" s="23"/>
      <c r="AJ349" s="24"/>
      <c r="AK349" s="12"/>
      <c r="AL349" s="12"/>
      <c r="AM349" s="24"/>
      <c r="AN349" s="7"/>
      <c r="AO349" s="7"/>
      <c r="AP349" s="7"/>
      <c r="AQ349" s="7">
        <f>SUM(E349:AP349)</f>
        <v>0</v>
      </c>
      <c r="AR349" s="162">
        <f>34*2</f>
        <v>68</v>
      </c>
      <c r="AS349" s="8">
        <f>AQ349/AR349</f>
        <v>0</v>
      </c>
    </row>
    <row r="350" spans="1:45" ht="12.75" customHeight="1" x14ac:dyDescent="0.2">
      <c r="A350" s="157"/>
      <c r="B350" s="108"/>
      <c r="C350" s="78" t="s">
        <v>123</v>
      </c>
      <c r="D350" s="28"/>
      <c r="E350" s="4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23"/>
      <c r="AI350" s="23"/>
      <c r="AJ350" s="24"/>
      <c r="AK350" s="12"/>
      <c r="AL350" s="12"/>
      <c r="AM350" s="24"/>
      <c r="AN350" s="7"/>
      <c r="AO350" s="7"/>
      <c r="AP350" s="7"/>
      <c r="AQ350" s="7">
        <f>SUM(E350:AP350)</f>
        <v>0</v>
      </c>
      <c r="AR350" s="162">
        <f>34*2</f>
        <v>68</v>
      </c>
      <c r="AS350" s="8">
        <f>AQ350/AR350</f>
        <v>0</v>
      </c>
    </row>
    <row r="351" spans="1:45" ht="12.75" customHeight="1" x14ac:dyDescent="0.2">
      <c r="A351" s="157"/>
      <c r="B351" s="108"/>
      <c r="C351" s="77" t="s">
        <v>122</v>
      </c>
      <c r="D351" s="28"/>
      <c r="E351" s="4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23"/>
      <c r="AI351" s="23"/>
      <c r="AJ351" s="24"/>
      <c r="AK351" s="12"/>
      <c r="AL351" s="12"/>
      <c r="AM351" s="24"/>
      <c r="AN351" s="7"/>
      <c r="AO351" s="7"/>
      <c r="AP351" s="7"/>
      <c r="AQ351" s="7">
        <f>SUM(E351:AP351)</f>
        <v>0</v>
      </c>
      <c r="AR351" s="162">
        <f>34*2</f>
        <v>68</v>
      </c>
      <c r="AS351" s="8">
        <f>AQ351/AR351</f>
        <v>0</v>
      </c>
    </row>
    <row r="352" spans="1:45" ht="12.75" customHeight="1" x14ac:dyDescent="0.2">
      <c r="A352" s="157"/>
      <c r="B352" s="108"/>
      <c r="C352" s="77" t="s">
        <v>121</v>
      </c>
      <c r="D352" s="28"/>
      <c r="E352" s="4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23"/>
      <c r="AI352" s="23"/>
      <c r="AJ352" s="24"/>
      <c r="AK352" s="12"/>
      <c r="AL352" s="12"/>
      <c r="AM352" s="24"/>
      <c r="AN352" s="7"/>
      <c r="AO352" s="7"/>
      <c r="AP352" s="7"/>
      <c r="AQ352" s="7">
        <f>SUM(E352:AP352)</f>
        <v>0</v>
      </c>
      <c r="AR352" s="162">
        <f>34*2</f>
        <v>68</v>
      </c>
      <c r="AS352" s="8">
        <f>AQ352/AR352</f>
        <v>0</v>
      </c>
    </row>
    <row r="353" spans="1:48" ht="12.75" customHeight="1" x14ac:dyDescent="0.2">
      <c r="A353" s="157"/>
      <c r="B353" s="108"/>
      <c r="C353" s="55" t="s">
        <v>120</v>
      </c>
      <c r="D353" s="28"/>
      <c r="E353" s="4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23"/>
      <c r="AI353" s="23"/>
      <c r="AJ353" s="24"/>
      <c r="AK353" s="12"/>
      <c r="AL353" s="12"/>
      <c r="AM353" s="24"/>
      <c r="AN353" s="7"/>
      <c r="AO353" s="7"/>
      <c r="AP353" s="7"/>
      <c r="AQ353" s="7">
        <f>SUM(E353:AP353)</f>
        <v>0</v>
      </c>
      <c r="AR353" s="162">
        <f>34*2</f>
        <v>68</v>
      </c>
      <c r="AS353" s="8">
        <f>AQ353/AR353</f>
        <v>0</v>
      </c>
    </row>
    <row r="354" spans="1:48" ht="12.75" customHeight="1" x14ac:dyDescent="0.2">
      <c r="A354" s="157"/>
      <c r="B354" s="108"/>
      <c r="C354" s="78" t="s">
        <v>119</v>
      </c>
      <c r="D354" s="28"/>
      <c r="E354" s="4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23"/>
      <c r="AI354" s="23"/>
      <c r="AJ354" s="24"/>
      <c r="AK354" s="12"/>
      <c r="AL354" s="12"/>
      <c r="AM354" s="24"/>
      <c r="AN354" s="7"/>
      <c r="AO354" s="7"/>
      <c r="AP354" s="7"/>
      <c r="AQ354" s="7">
        <f>SUM(E354:AP354)</f>
        <v>0</v>
      </c>
      <c r="AR354" s="162">
        <f>34*2</f>
        <v>68</v>
      </c>
      <c r="AS354" s="8">
        <f>AQ354/AR354</f>
        <v>0</v>
      </c>
    </row>
    <row r="355" spans="1:48" ht="12.75" customHeight="1" x14ac:dyDescent="0.2">
      <c r="A355" s="157"/>
      <c r="B355" s="108"/>
      <c r="C355" s="78" t="s">
        <v>118</v>
      </c>
      <c r="D355" s="28"/>
      <c r="E355" s="4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23"/>
      <c r="AI355" s="23"/>
      <c r="AJ355" s="24"/>
      <c r="AK355" s="12"/>
      <c r="AL355" s="12"/>
      <c r="AM355" s="24"/>
      <c r="AN355" s="7"/>
      <c r="AO355" s="7"/>
      <c r="AP355" s="7"/>
      <c r="AQ355" s="7">
        <f>SUM(E355:AP355)</f>
        <v>0</v>
      </c>
      <c r="AR355" s="162">
        <f>34*2</f>
        <v>68</v>
      </c>
      <c r="AS355" s="8">
        <f>AQ355/AR355</f>
        <v>0</v>
      </c>
    </row>
    <row r="356" spans="1:48" ht="12.75" customHeight="1" x14ac:dyDescent="0.2">
      <c r="A356" s="157"/>
      <c r="B356" s="108"/>
      <c r="C356" s="78" t="s">
        <v>117</v>
      </c>
      <c r="D356" s="28"/>
      <c r="E356" s="4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23"/>
      <c r="AI356" s="23"/>
      <c r="AJ356" s="24"/>
      <c r="AK356" s="12"/>
      <c r="AL356" s="12"/>
      <c r="AM356" s="24"/>
      <c r="AN356" s="7"/>
      <c r="AO356" s="7"/>
      <c r="AP356" s="7"/>
      <c r="AQ356" s="7">
        <f>SUM(E356:AP356)</f>
        <v>0</v>
      </c>
      <c r="AR356" s="162">
        <f>34*2</f>
        <v>68</v>
      </c>
      <c r="AS356" s="8">
        <f>AQ356/AR356</f>
        <v>0</v>
      </c>
    </row>
    <row r="357" spans="1:48" ht="12.75" customHeight="1" x14ac:dyDescent="0.2">
      <c r="A357" s="157"/>
      <c r="B357" s="108"/>
      <c r="C357" s="78" t="s">
        <v>116</v>
      </c>
      <c r="D357" s="28"/>
      <c r="E357" s="4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23"/>
      <c r="AI357" s="23"/>
      <c r="AJ357" s="24"/>
      <c r="AK357" s="12"/>
      <c r="AL357" s="12"/>
      <c r="AM357" s="24"/>
      <c r="AN357" s="7"/>
      <c r="AO357" s="7"/>
      <c r="AP357" s="7"/>
      <c r="AQ357" s="7">
        <f>SUM(E357:AP357)</f>
        <v>0</v>
      </c>
      <c r="AR357" s="162">
        <f>34*2</f>
        <v>68</v>
      </c>
      <c r="AS357" s="8">
        <f>AQ357/AR357</f>
        <v>0</v>
      </c>
    </row>
    <row r="358" spans="1:48" ht="12.75" customHeight="1" x14ac:dyDescent="0.2">
      <c r="A358" s="157"/>
      <c r="B358" s="108"/>
      <c r="C358" s="78" t="s">
        <v>115</v>
      </c>
      <c r="D358" s="28"/>
      <c r="E358" s="4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23"/>
      <c r="AI358" s="23"/>
      <c r="AJ358" s="24"/>
      <c r="AK358" s="12"/>
      <c r="AL358" s="12"/>
      <c r="AM358" s="24"/>
      <c r="AN358" s="7"/>
      <c r="AO358" s="7"/>
      <c r="AP358" s="7"/>
      <c r="AQ358" s="7">
        <f>SUM(E358:AP358)</f>
        <v>0</v>
      </c>
      <c r="AR358" s="162">
        <f>34*2</f>
        <v>68</v>
      </c>
      <c r="AS358" s="8">
        <f>AQ358/AR358</f>
        <v>0</v>
      </c>
    </row>
    <row r="359" spans="1:48" ht="12.75" customHeight="1" x14ac:dyDescent="0.2">
      <c r="A359" s="157"/>
      <c r="B359" s="108"/>
      <c r="C359" s="78" t="s">
        <v>114</v>
      </c>
      <c r="D359" s="28"/>
      <c r="E359" s="4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23"/>
      <c r="AI359" s="23"/>
      <c r="AJ359" s="24"/>
      <c r="AK359" s="12"/>
      <c r="AL359" s="12"/>
      <c r="AM359" s="24"/>
      <c r="AN359" s="7"/>
      <c r="AO359" s="7"/>
      <c r="AP359" s="7"/>
      <c r="AQ359" s="7">
        <f>SUM(E359:AP359)</f>
        <v>0</v>
      </c>
      <c r="AR359" s="162">
        <f>34*2</f>
        <v>68</v>
      </c>
      <c r="AS359" s="8">
        <f>AQ359/AR359</f>
        <v>0</v>
      </c>
    </row>
    <row r="360" spans="1:48" ht="27" customHeight="1" x14ac:dyDescent="0.2">
      <c r="A360" s="41"/>
      <c r="B360" s="42"/>
      <c r="C360" s="42"/>
      <c r="D360" s="42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1"/>
      <c r="AN360" s="41"/>
      <c r="AO360" s="41"/>
      <c r="AP360" s="41"/>
      <c r="AQ360" s="41"/>
      <c r="AR360" s="41"/>
      <c r="AS360" s="41"/>
    </row>
    <row r="361" spans="1:48" s="25" customFormat="1" ht="90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1:48" s="25" customFormat="1" ht="21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1:48" s="25" customFormat="1" ht="1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1:48" s="25" customFormat="1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1:48" s="25" customFormat="1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1:48" s="25" customFormat="1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1:48" s="25" customFormat="1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1:48" s="25" customFormat="1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1:48" s="25" customFormat="1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1:48" s="25" customFormat="1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1:48" s="25" customFormat="1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1:48" s="25" customFormat="1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1:48" s="25" customFormat="1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1:48" s="25" customFormat="1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1:48" s="25" customFormat="1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1:48" s="25" customFormat="1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1:48" s="25" customFormat="1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1:48" s="25" customFormat="1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1:48" s="25" customFormat="1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1:48" s="25" customFormat="1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1:48" s="25" customFormat="1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1:48" s="25" customFormat="1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1:48" s="25" customFormat="1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1:48" s="25" customFormat="1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1:48" s="25" customFormat="1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1:48" s="25" customFormat="1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1:48" s="25" customFormat="1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1:48" s="25" customFormat="1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1:48" s="25" customFormat="1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1:48" s="25" customFormat="1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1:48" s="25" customFormat="1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1:48" s="25" customFormat="1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1:48" s="25" customFormat="1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1:48" s="25" customFormat="1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1:48" s="25" customFormat="1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1:48" s="25" customFormat="1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1:48" s="25" customFormat="1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1:48" s="25" customFormat="1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1:48" s="25" customFormat="1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1:48" s="25" customFormat="1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1:48" s="25" customFormat="1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1:48" s="25" customFormat="1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1:48" s="25" customFormat="1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1:48" s="25" customFormat="1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1:48" s="25" customFormat="1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1:48" s="25" customFormat="1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1:48" s="25" customFormat="1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1:48" s="25" customFormat="1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1:48" s="25" customFormat="1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1:48" s="25" customFormat="1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1:48" s="25" customFormat="1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1:48" s="25" customFormat="1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1:48" s="25" customFormat="1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1:48" s="25" customFormat="1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1:48" s="25" customFormat="1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1:48" s="25" customFormat="1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1:48" s="25" customFormat="1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1:48" s="25" customFormat="1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1:48" s="25" customFormat="1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1:48" s="25" customFormat="1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1:48" s="25" customFormat="1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1:48" s="25" customFormat="1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1:48" s="25" customFormat="1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1:48" s="25" customFormat="1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1:48" s="25" customFormat="1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1:48" s="25" customFormat="1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1:48" s="25" customFormat="1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1:48" s="25" customFormat="1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1:48" s="25" customFormat="1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1:48" s="25" customFormat="1" ht="27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1:48" s="2" customFormat="1" ht="116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1:48" s="2" customFormat="1" ht="21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1:48" s="6" customFormat="1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1:48" ht="12.75" customHeight="1" x14ac:dyDescent="0.2"/>
    <row r="440" spans="1:48" ht="12.75" customHeight="1" x14ac:dyDescent="0.2"/>
    <row r="441" spans="1:48" ht="12.75" customHeight="1" x14ac:dyDescent="0.2"/>
    <row r="448" spans="1:48" ht="12.75" customHeight="1" x14ac:dyDescent="0.2"/>
    <row r="449" ht="12.75" customHeight="1" x14ac:dyDescent="0.2"/>
    <row r="451" ht="12.75" customHeight="1" x14ac:dyDescent="0.2"/>
    <row r="452" ht="12.75" customHeight="1" x14ac:dyDescent="0.2"/>
    <row r="453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spans="1:48" ht="12.75" customHeight="1" x14ac:dyDescent="0.2"/>
    <row r="466" spans="1:48" ht="12.75" customHeight="1" x14ac:dyDescent="0.2"/>
    <row r="467" spans="1:48" ht="12.75" customHeight="1" x14ac:dyDescent="0.2"/>
    <row r="468" spans="1:48" ht="12.75" customHeight="1" x14ac:dyDescent="0.2"/>
    <row r="469" spans="1:48" ht="12.75" customHeight="1" x14ac:dyDescent="0.2"/>
    <row r="470" spans="1:48" ht="12.75" customHeight="1" x14ac:dyDescent="0.2"/>
    <row r="471" spans="1:48" ht="12.75" customHeight="1" x14ac:dyDescent="0.2"/>
    <row r="472" spans="1:48" ht="12.75" customHeight="1" x14ac:dyDescent="0.2"/>
    <row r="473" spans="1:48" ht="12.75" customHeight="1" x14ac:dyDescent="0.2"/>
    <row r="474" spans="1:48" ht="12.75" customHeight="1" x14ac:dyDescent="0.2"/>
    <row r="475" spans="1:48" ht="27" customHeight="1" x14ac:dyDescent="0.2"/>
    <row r="476" spans="1:48" s="2" customFormat="1" ht="81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1:48" s="2" customFormat="1" ht="21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1:48" s="6" customFormat="1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1:48" ht="12.75" customHeight="1" x14ac:dyDescent="0.2"/>
    <row r="481" ht="12.75" customHeight="1" x14ac:dyDescent="0.2"/>
    <row r="482" ht="12.75" customHeight="1" x14ac:dyDescent="0.2"/>
    <row r="483" ht="12.75" customHeight="1" x14ac:dyDescent="0.2"/>
    <row r="486" ht="12.75" customHeight="1" x14ac:dyDescent="0.2"/>
    <row r="487" ht="12.75" customHeight="1" x14ac:dyDescent="0.2"/>
    <row r="489" ht="12.75" customHeight="1" x14ac:dyDescent="0.2"/>
    <row r="490" ht="12.75" customHeight="1" x14ac:dyDescent="0.2"/>
    <row r="491" ht="12.75" customHeight="1" x14ac:dyDescent="0.2"/>
    <row r="494" ht="13.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spans="1:48" ht="12.75" customHeight="1" x14ac:dyDescent="0.2"/>
    <row r="514" spans="1:48" ht="12.75" customHeight="1" x14ac:dyDescent="0.2"/>
    <row r="515" spans="1:48" ht="12.75" customHeight="1" x14ac:dyDescent="0.2"/>
    <row r="516" spans="1:48" ht="12.75" customHeight="1" x14ac:dyDescent="0.2"/>
    <row r="517" spans="1:48" ht="12.75" customHeight="1" x14ac:dyDescent="0.2"/>
    <row r="518" spans="1:48" ht="12.75" customHeight="1" x14ac:dyDescent="0.2"/>
    <row r="519" spans="1:48" ht="12.75" customHeight="1" x14ac:dyDescent="0.2"/>
    <row r="520" spans="1:48" ht="12.75" customHeight="1" x14ac:dyDescent="0.2"/>
    <row r="521" spans="1:48" ht="12.75" customHeight="1" x14ac:dyDescent="0.2"/>
    <row r="522" spans="1:48" ht="12.75" customHeight="1" x14ac:dyDescent="0.2"/>
    <row r="524" spans="1:48" ht="27" customHeight="1" x14ac:dyDescent="0.2"/>
    <row r="525" spans="1:48" s="2" customFormat="1" ht="81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1:48" s="2" customFormat="1" ht="21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1:48" s="6" customFormat="1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1:48" ht="12.75" customHeight="1" x14ac:dyDescent="0.2"/>
    <row r="530" ht="12.75" customHeight="1" x14ac:dyDescent="0.2"/>
    <row r="531" ht="12.75" customHeight="1" x14ac:dyDescent="0.2"/>
    <row r="532" ht="12.75" customHeight="1" x14ac:dyDescent="0.2"/>
    <row r="536" ht="12.75" customHeight="1" x14ac:dyDescent="0.2"/>
    <row r="537" ht="12.75" customHeight="1" x14ac:dyDescent="0.2"/>
    <row r="538" ht="12.75" customHeight="1" x14ac:dyDescent="0.2"/>
    <row r="540" ht="12.75" customHeight="1" x14ac:dyDescent="0.2"/>
    <row r="541" ht="12.75" customHeight="1" x14ac:dyDescent="0.2"/>
    <row r="542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27" customHeight="1" x14ac:dyDescent="0.2"/>
    <row r="577" spans="1:48" s="2" customFormat="1" ht="81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</row>
    <row r="578" spans="1:48" s="2" customFormat="1" ht="21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</row>
    <row r="579" spans="1:48" s="6" customFormat="1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</row>
    <row r="580" spans="1:48" ht="12.75" customHeight="1" x14ac:dyDescent="0.2"/>
    <row r="582" spans="1:48" ht="12.75" customHeight="1" x14ac:dyDescent="0.2"/>
    <row r="583" spans="1:48" ht="12.75" customHeight="1" x14ac:dyDescent="0.2"/>
    <row r="584" spans="1:48" ht="12.75" customHeight="1" x14ac:dyDescent="0.2"/>
    <row r="588" spans="1:48" ht="12.75" customHeight="1" x14ac:dyDescent="0.2"/>
    <row r="589" spans="1:48" ht="12.75" customHeight="1" x14ac:dyDescent="0.2"/>
    <row r="590" spans="1:48" ht="12.75" customHeight="1" x14ac:dyDescent="0.2"/>
    <row r="591" spans="1:48" ht="12.75" customHeight="1" x14ac:dyDescent="0.2"/>
    <row r="593" ht="12.75" customHeight="1" x14ac:dyDescent="0.2"/>
    <row r="594" ht="12.75" customHeight="1" x14ac:dyDescent="0.2"/>
    <row r="595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27" customHeight="1" x14ac:dyDescent="0.2"/>
    <row r="629" ht="111.75" customHeight="1" x14ac:dyDescent="0.2"/>
    <row r="630" ht="12.75" customHeight="1" x14ac:dyDescent="0.2"/>
    <row r="636" ht="15" customHeight="1" x14ac:dyDescent="0.2"/>
    <row r="641" ht="14.25" customHeight="1" x14ac:dyDescent="0.2"/>
    <row r="677" ht="14.25" customHeight="1" x14ac:dyDescent="0.2"/>
    <row r="680" ht="23.25" customHeight="1" x14ac:dyDescent="0.2"/>
    <row r="681" ht="124.5" customHeight="1" x14ac:dyDescent="0.2"/>
    <row r="682" ht="12" customHeight="1" x14ac:dyDescent="0.2"/>
    <row r="683" ht="12.75" hidden="1" customHeight="1" x14ac:dyDescent="0.2"/>
    <row r="729" ht="18.75" customHeight="1" x14ac:dyDescent="0.2"/>
  </sheetData>
  <mergeCells count="121">
    <mergeCell ref="B202:B212"/>
    <mergeCell ref="B213:B223"/>
    <mergeCell ref="B235:B245"/>
    <mergeCell ref="B261:B271"/>
    <mergeCell ref="B224:B234"/>
    <mergeCell ref="A147:A245"/>
    <mergeCell ref="B147:B157"/>
    <mergeCell ref="B158:B168"/>
    <mergeCell ref="B169:B179"/>
    <mergeCell ref="B180:B190"/>
    <mergeCell ref="B191:B201"/>
    <mergeCell ref="A144:D144"/>
    <mergeCell ref="B94:B100"/>
    <mergeCell ref="B101:B107"/>
    <mergeCell ref="B108:B114"/>
    <mergeCell ref="B115:B121"/>
    <mergeCell ref="B122:B128"/>
    <mergeCell ref="B129:B135"/>
    <mergeCell ref="B136:B142"/>
    <mergeCell ref="B87:B93"/>
    <mergeCell ref="Q145:T145"/>
    <mergeCell ref="U145:W145"/>
    <mergeCell ref="E144:AP144"/>
    <mergeCell ref="X145:AA145"/>
    <mergeCell ref="AB145:AD145"/>
    <mergeCell ref="AE145:AI145"/>
    <mergeCell ref="AJ145:AL145"/>
    <mergeCell ref="AQ77:AQ79"/>
    <mergeCell ref="E77:AP77"/>
    <mergeCell ref="AM145:AP145"/>
    <mergeCell ref="AP5:AQ5"/>
    <mergeCell ref="X6:AB6"/>
    <mergeCell ref="AS77:AS79"/>
    <mergeCell ref="E78:H78"/>
    <mergeCell ref="I78:L78"/>
    <mergeCell ref="M78:P78"/>
    <mergeCell ref="Q78:T78"/>
    <mergeCell ref="U78:W78"/>
    <mergeCell ref="X78:AA78"/>
    <mergeCell ref="AB78:AD78"/>
    <mergeCell ref="A17:A75"/>
    <mergeCell ref="AC3:AM5"/>
    <mergeCell ref="A7:B7"/>
    <mergeCell ref="C7:D7"/>
    <mergeCell ref="AN3:AO5"/>
    <mergeCell ref="A80:A142"/>
    <mergeCell ref="B80:B86"/>
    <mergeCell ref="AE78:AI78"/>
    <mergeCell ref="AM248:AP248"/>
    <mergeCell ref="AR144:AR146"/>
    <mergeCell ref="AS144:AS146"/>
    <mergeCell ref="A145:B146"/>
    <mergeCell ref="C145:C146"/>
    <mergeCell ref="E145:H145"/>
    <mergeCell ref="I145:L145"/>
    <mergeCell ref="M145:P145"/>
    <mergeCell ref="AQ144:AQ146"/>
    <mergeCell ref="AQ247:AQ249"/>
    <mergeCell ref="AS247:AS249"/>
    <mergeCell ref="A248:B249"/>
    <mergeCell ref="C248:C249"/>
    <mergeCell ref="E248:H248"/>
    <mergeCell ref="I248:L248"/>
    <mergeCell ref="M248:P248"/>
    <mergeCell ref="Q248:T248"/>
    <mergeCell ref="U248:W248"/>
    <mergeCell ref="A247:D247"/>
    <mergeCell ref="E247:AP247"/>
    <mergeCell ref="B4:C4"/>
    <mergeCell ref="AR247:AR249"/>
    <mergeCell ref="X248:AA248"/>
    <mergeCell ref="AB248:AD248"/>
    <mergeCell ref="AE248:AI248"/>
    <mergeCell ref="AJ248:AL248"/>
    <mergeCell ref="B349:B359"/>
    <mergeCell ref="A250:A359"/>
    <mergeCell ref="B272:B282"/>
    <mergeCell ref="B283:B293"/>
    <mergeCell ref="B250:B260"/>
    <mergeCell ref="B294:B304"/>
    <mergeCell ref="B305:B315"/>
    <mergeCell ref="B316:B326"/>
    <mergeCell ref="B327:B337"/>
    <mergeCell ref="B338:B348"/>
    <mergeCell ref="AR9:AR11"/>
    <mergeCell ref="AE10:AI10"/>
    <mergeCell ref="AJ10:AL10"/>
    <mergeCell ref="AR77:AR79"/>
    <mergeCell ref="AJ78:AL78"/>
    <mergeCell ref="AM78:AP78"/>
    <mergeCell ref="X10:AA10"/>
    <mergeCell ref="AB10:AD10"/>
    <mergeCell ref="AM10:AP10"/>
    <mergeCell ref="A9:D9"/>
    <mergeCell ref="E9:AP9"/>
    <mergeCell ref="AQ9:AQ11"/>
    <mergeCell ref="AP4:AQ4"/>
    <mergeCell ref="X3:AB3"/>
    <mergeCell ref="X4:AB5"/>
    <mergeCell ref="AS9:AS11"/>
    <mergeCell ref="A10:B11"/>
    <mergeCell ref="C10:C11"/>
    <mergeCell ref="E10:H10"/>
    <mergeCell ref="I10:L10"/>
    <mergeCell ref="M10:P10"/>
    <mergeCell ref="A76:D76"/>
    <mergeCell ref="A78:B79"/>
    <mergeCell ref="C78:C79"/>
    <mergeCell ref="A77:D77"/>
    <mergeCell ref="B52:B59"/>
    <mergeCell ref="B60:B67"/>
    <mergeCell ref="B68:B75"/>
    <mergeCell ref="B16:B18"/>
    <mergeCell ref="B21:B27"/>
    <mergeCell ref="B29:B35"/>
    <mergeCell ref="B36:B37"/>
    <mergeCell ref="B44:B51"/>
    <mergeCell ref="G3:W3"/>
    <mergeCell ref="G5:W7"/>
    <mergeCell ref="Q10:T10"/>
    <mergeCell ref="U10:W10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3" manualBreakCount="3">
    <brk id="76" max="50" man="1"/>
    <brk id="143" max="50" man="1"/>
    <brk id="246" max="5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44"/>
  <sheetViews>
    <sheetView topLeftCell="A112" zoomScale="85" zoomScaleNormal="85" zoomScaleSheetLayoutView="110" workbookViewId="0">
      <selection activeCell="AM522" sqref="AM522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5" style="1" customWidth="1"/>
    <col min="4" max="4" width="9.42578125" style="1" customWidth="1"/>
    <col min="5" max="5" width="4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52" customFormat="1" ht="63" customHeight="1" x14ac:dyDescent="0.25">
      <c r="A1" s="14" t="s">
        <v>89</v>
      </c>
      <c r="B1" s="14"/>
      <c r="C1" s="14"/>
      <c r="D1" s="14"/>
      <c r="E1" s="14" t="s">
        <v>108</v>
      </c>
      <c r="F1" s="14"/>
      <c r="G1" s="60"/>
      <c r="H1" s="14"/>
      <c r="L1" s="62" t="s">
        <v>33</v>
      </c>
      <c r="AC1" s="53"/>
      <c r="AD1" s="53"/>
      <c r="AL1" s="53"/>
      <c r="AM1" s="53"/>
      <c r="AN1" s="53"/>
      <c r="AO1" s="53"/>
      <c r="AP1" s="53"/>
      <c r="AQ1" s="53"/>
      <c r="AR1" s="53"/>
      <c r="AS1" s="53"/>
    </row>
    <row r="2" spans="1:48" ht="21.75" customHeight="1" x14ac:dyDescent="0.4">
      <c r="A2" s="15" t="s">
        <v>39</v>
      </c>
      <c r="B2" s="13" t="s">
        <v>43</v>
      </c>
      <c r="C2" s="63"/>
      <c r="D2" s="56"/>
      <c r="F2" s="60"/>
      <c r="G2" s="61" t="s">
        <v>82</v>
      </c>
      <c r="H2" s="14"/>
      <c r="I2" s="10"/>
      <c r="J2" s="10"/>
      <c r="K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8"/>
      <c r="AE2" s="18"/>
      <c r="AF2" s="18"/>
      <c r="AG2" s="18"/>
      <c r="AH2" s="18"/>
      <c r="AI2" s="17"/>
      <c r="AJ2" s="17"/>
      <c r="AK2" s="17"/>
      <c r="AL2" s="31"/>
      <c r="AM2" s="31"/>
      <c r="AN2" s="31"/>
      <c r="AO2" s="37"/>
      <c r="AP2" s="37"/>
      <c r="AQ2" s="37"/>
      <c r="AR2" s="37"/>
      <c r="AS2" s="37"/>
      <c r="AT2" s="17"/>
      <c r="AU2" s="17"/>
      <c r="AV2" s="17"/>
    </row>
    <row r="3" spans="1:48" ht="40.5" customHeight="1" x14ac:dyDescent="0.25">
      <c r="A3" s="15" t="s">
        <v>44</v>
      </c>
      <c r="B3" s="27" t="s">
        <v>90</v>
      </c>
      <c r="C3" s="17"/>
      <c r="D3" s="56"/>
      <c r="E3" s="16"/>
      <c r="F3" s="16"/>
      <c r="G3" s="143" t="s">
        <v>81</v>
      </c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5"/>
      <c r="X3" s="149" t="s">
        <v>42</v>
      </c>
      <c r="Y3" s="150"/>
      <c r="Z3" s="150"/>
      <c r="AA3" s="150"/>
      <c r="AB3" s="151"/>
      <c r="AC3" s="119" t="s">
        <v>53</v>
      </c>
      <c r="AD3" s="120"/>
      <c r="AE3" s="120"/>
      <c r="AF3" s="120"/>
      <c r="AG3" s="120"/>
      <c r="AH3" s="120"/>
      <c r="AI3" s="120"/>
      <c r="AJ3" s="120"/>
      <c r="AK3" s="120"/>
      <c r="AL3" s="120"/>
      <c r="AM3" s="121"/>
      <c r="AN3" s="109" t="s">
        <v>54</v>
      </c>
      <c r="AO3" s="109"/>
      <c r="AP3" s="33" t="s">
        <v>55</v>
      </c>
      <c r="AQ3" s="33"/>
      <c r="AR3" s="38"/>
      <c r="AS3" s="17"/>
      <c r="AT3" s="17"/>
      <c r="AU3" s="35"/>
      <c r="AV3" s="17"/>
    </row>
    <row r="4" spans="1:48" ht="22.5" customHeight="1" x14ac:dyDescent="0.2">
      <c r="B4" s="118" t="s">
        <v>45</v>
      </c>
      <c r="C4" s="118"/>
      <c r="D4" s="17"/>
      <c r="E4" s="17"/>
      <c r="F4" s="19"/>
      <c r="G4" s="59" t="s">
        <v>57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152" t="s">
        <v>84</v>
      </c>
      <c r="Y4" s="153"/>
      <c r="Z4" s="153"/>
      <c r="AA4" s="153"/>
      <c r="AB4" s="154"/>
      <c r="AC4" s="122"/>
      <c r="AD4" s="123"/>
      <c r="AE4" s="123"/>
      <c r="AF4" s="123"/>
      <c r="AG4" s="123"/>
      <c r="AH4" s="123"/>
      <c r="AI4" s="123"/>
      <c r="AJ4" s="123"/>
      <c r="AK4" s="123"/>
      <c r="AL4" s="123"/>
      <c r="AM4" s="124"/>
      <c r="AN4" s="109"/>
      <c r="AO4" s="109"/>
      <c r="AP4" s="148" t="s">
        <v>56</v>
      </c>
      <c r="AQ4" s="148"/>
      <c r="AU4" s="35"/>
      <c r="AV4" s="17"/>
    </row>
    <row r="5" spans="1:48" ht="42.75" customHeight="1" x14ac:dyDescent="0.2">
      <c r="A5" s="43" t="s">
        <v>46</v>
      </c>
      <c r="B5" s="13"/>
      <c r="C5" s="22" t="s">
        <v>40</v>
      </c>
      <c r="D5" s="3"/>
      <c r="E5" s="17"/>
      <c r="F5" s="19"/>
      <c r="G5" s="146" t="s">
        <v>58</v>
      </c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55"/>
      <c r="Y5" s="155"/>
      <c r="Z5" s="155"/>
      <c r="AA5" s="155"/>
      <c r="AB5" s="156"/>
      <c r="AC5" s="125"/>
      <c r="AD5" s="126"/>
      <c r="AE5" s="126"/>
      <c r="AF5" s="126"/>
      <c r="AG5" s="126"/>
      <c r="AH5" s="126"/>
      <c r="AI5" s="126"/>
      <c r="AJ5" s="126"/>
      <c r="AK5" s="126"/>
      <c r="AL5" s="126"/>
      <c r="AM5" s="127"/>
      <c r="AN5" s="109"/>
      <c r="AO5" s="109"/>
      <c r="AP5" s="110" t="s">
        <v>44</v>
      </c>
      <c r="AQ5" s="111"/>
      <c r="AU5" s="35"/>
      <c r="AV5" s="17"/>
    </row>
    <row r="6" spans="1:48" ht="35.25" customHeight="1" x14ac:dyDescent="0.2">
      <c r="A6" s="44" t="s">
        <v>47</v>
      </c>
      <c r="C6" s="22" t="s">
        <v>41</v>
      </c>
      <c r="D6" s="21"/>
      <c r="E6" s="20"/>
      <c r="F6" s="19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12" t="s">
        <v>85</v>
      </c>
      <c r="Y6" s="113"/>
      <c r="Z6" s="113"/>
      <c r="AA6" s="113"/>
      <c r="AB6" s="113"/>
      <c r="AC6" s="46" t="s">
        <v>86</v>
      </c>
      <c r="AD6" s="39"/>
      <c r="AE6" s="39"/>
      <c r="AF6" s="39"/>
      <c r="AG6" s="39"/>
      <c r="AH6" s="31"/>
      <c r="AU6" s="17"/>
      <c r="AV6" s="17"/>
    </row>
    <row r="7" spans="1:48" ht="26.25" customHeight="1" x14ac:dyDescent="0.2">
      <c r="A7" s="128" t="s">
        <v>83</v>
      </c>
      <c r="B7" s="128"/>
      <c r="C7" s="129"/>
      <c r="D7" s="129"/>
      <c r="E7" s="17"/>
      <c r="F7" s="19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Y7" s="36"/>
      <c r="Z7" s="17"/>
      <c r="AB7" s="36"/>
      <c r="AC7" s="48" t="s">
        <v>88</v>
      </c>
      <c r="AP7" s="30"/>
      <c r="AQ7" s="30"/>
      <c r="AR7" s="30"/>
      <c r="AS7" s="17"/>
    </row>
    <row r="8" spans="1:48" ht="22.5" customHeight="1" x14ac:dyDescent="0.25">
      <c r="A8" s="49"/>
      <c r="B8" s="49"/>
      <c r="C8" s="49"/>
      <c r="D8" s="50"/>
      <c r="E8" s="50"/>
      <c r="F8" s="50"/>
      <c r="G8" s="51"/>
      <c r="H8" s="51"/>
      <c r="I8" s="49"/>
      <c r="J8" s="17"/>
      <c r="K8" s="17"/>
      <c r="X8" s="58"/>
      <c r="Y8" s="17"/>
      <c r="Z8" s="29"/>
      <c r="AA8" s="29"/>
      <c r="AB8" s="29"/>
      <c r="AC8" s="45" t="s">
        <v>87</v>
      </c>
      <c r="AD8" s="30"/>
      <c r="AE8" s="30"/>
      <c r="AF8" s="30"/>
      <c r="AG8" s="30"/>
      <c r="AH8" s="30"/>
      <c r="AI8" s="30"/>
      <c r="AJ8" s="30"/>
      <c r="AK8" s="64"/>
      <c r="AL8" s="47"/>
      <c r="AM8" s="30"/>
      <c r="AN8" s="30"/>
      <c r="AO8" s="30"/>
      <c r="AP8" s="30"/>
      <c r="AQ8" s="30"/>
      <c r="AR8" s="30"/>
      <c r="AS8" s="31"/>
    </row>
    <row r="9" spans="1:48" s="2" customFormat="1" ht="120.75" customHeight="1" x14ac:dyDescent="0.2">
      <c r="A9" s="41"/>
      <c r="B9" s="42"/>
      <c r="C9" s="42"/>
      <c r="D9" s="42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1"/>
      <c r="AN9" s="41"/>
      <c r="AO9" s="41"/>
      <c r="AP9" s="41"/>
      <c r="AQ9" s="41"/>
      <c r="AR9" s="41"/>
      <c r="AS9" s="41"/>
    </row>
    <row r="10" spans="1:48" s="2" customFormat="1" ht="21.75" customHeight="1" x14ac:dyDescent="0.2">
      <c r="A10" s="139" t="s">
        <v>20</v>
      </c>
      <c r="B10" s="139"/>
      <c r="C10" s="139"/>
      <c r="D10" s="139"/>
      <c r="E10" s="131" t="s">
        <v>34</v>
      </c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14" t="s">
        <v>16</v>
      </c>
      <c r="AR10" s="114" t="s">
        <v>18</v>
      </c>
      <c r="AS10" s="138" t="s">
        <v>17</v>
      </c>
    </row>
    <row r="11" spans="1:48" s="6" customFormat="1" ht="11.25" customHeight="1" x14ac:dyDescent="0.2">
      <c r="A11" s="108" t="s">
        <v>0</v>
      </c>
      <c r="B11" s="108"/>
      <c r="C11" s="108"/>
      <c r="D11" s="11" t="s">
        <v>14</v>
      </c>
      <c r="E11" s="108" t="s">
        <v>1</v>
      </c>
      <c r="F11" s="108"/>
      <c r="G11" s="108"/>
      <c r="H11" s="108"/>
      <c r="I11" s="108" t="s">
        <v>2</v>
      </c>
      <c r="J11" s="108"/>
      <c r="K11" s="108"/>
      <c r="L11" s="108"/>
      <c r="M11" s="108" t="s">
        <v>3</v>
      </c>
      <c r="N11" s="108"/>
      <c r="O11" s="108"/>
      <c r="P11" s="108"/>
      <c r="Q11" s="108" t="s">
        <v>4</v>
      </c>
      <c r="R11" s="108"/>
      <c r="S11" s="108"/>
      <c r="T11" s="108"/>
      <c r="U11" s="108" t="s">
        <v>5</v>
      </c>
      <c r="V11" s="108"/>
      <c r="W11" s="108"/>
      <c r="X11" s="108" t="s">
        <v>6</v>
      </c>
      <c r="Y11" s="108"/>
      <c r="Z11" s="108"/>
      <c r="AA11" s="108"/>
      <c r="AB11" s="108" t="s">
        <v>7</v>
      </c>
      <c r="AC11" s="108"/>
      <c r="AD11" s="108"/>
      <c r="AE11" s="108" t="s">
        <v>8</v>
      </c>
      <c r="AF11" s="108"/>
      <c r="AG11" s="108"/>
      <c r="AH11" s="108"/>
      <c r="AI11" s="108"/>
      <c r="AJ11" s="108" t="s">
        <v>9</v>
      </c>
      <c r="AK11" s="108"/>
      <c r="AL11" s="108"/>
      <c r="AM11" s="108" t="s">
        <v>10</v>
      </c>
      <c r="AN11" s="108"/>
      <c r="AO11" s="108"/>
      <c r="AP11" s="108"/>
      <c r="AQ11" s="114"/>
      <c r="AR11" s="114"/>
      <c r="AS11" s="138"/>
    </row>
    <row r="12" spans="1:48" s="6" customFormat="1" ht="11.25" customHeight="1" x14ac:dyDescent="0.2">
      <c r="A12" s="108"/>
      <c r="B12" s="108"/>
      <c r="C12" s="108"/>
      <c r="D12" s="11" t="s">
        <v>15</v>
      </c>
      <c r="E12" s="5">
        <v>1</v>
      </c>
      <c r="F12" s="5">
        <v>2</v>
      </c>
      <c r="G12" s="5">
        <v>3</v>
      </c>
      <c r="H12" s="5">
        <v>4</v>
      </c>
      <c r="I12" s="5">
        <v>5</v>
      </c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5">
        <v>11</v>
      </c>
      <c r="P12" s="5">
        <v>12</v>
      </c>
      <c r="Q12" s="5">
        <v>13</v>
      </c>
      <c r="R12" s="5">
        <v>14</v>
      </c>
      <c r="S12" s="5">
        <v>15</v>
      </c>
      <c r="T12" s="5">
        <v>16</v>
      </c>
      <c r="U12" s="5">
        <v>17</v>
      </c>
      <c r="V12" s="5">
        <v>18</v>
      </c>
      <c r="W12" s="5">
        <v>19</v>
      </c>
      <c r="X12" s="5">
        <v>20</v>
      </c>
      <c r="Y12" s="5">
        <v>21</v>
      </c>
      <c r="Z12" s="5">
        <v>22</v>
      </c>
      <c r="AA12" s="5">
        <v>23</v>
      </c>
      <c r="AB12" s="5">
        <v>24</v>
      </c>
      <c r="AC12" s="5">
        <v>25</v>
      </c>
      <c r="AD12" s="5">
        <v>26</v>
      </c>
      <c r="AE12" s="5">
        <v>27</v>
      </c>
      <c r="AF12" s="5">
        <v>28</v>
      </c>
      <c r="AG12" s="5">
        <v>29</v>
      </c>
      <c r="AH12" s="5">
        <v>30</v>
      </c>
      <c r="AI12" s="5">
        <v>31</v>
      </c>
      <c r="AJ12" s="5">
        <v>32</v>
      </c>
      <c r="AK12" s="5">
        <v>33</v>
      </c>
      <c r="AL12" s="5">
        <v>34</v>
      </c>
      <c r="AM12" s="5">
        <v>35</v>
      </c>
      <c r="AN12" s="5">
        <v>36</v>
      </c>
      <c r="AO12" s="5">
        <v>37</v>
      </c>
      <c r="AP12" s="5">
        <v>38</v>
      </c>
      <c r="AQ12" s="114"/>
      <c r="AR12" s="114"/>
      <c r="AS12" s="138"/>
      <c r="AT12" s="1"/>
    </row>
    <row r="13" spans="1:48" ht="12.75" customHeight="1" x14ac:dyDescent="0.2">
      <c r="A13" s="84" t="s">
        <v>19</v>
      </c>
      <c r="B13" s="87" t="s">
        <v>13</v>
      </c>
      <c r="C13" s="70" t="s">
        <v>50</v>
      </c>
      <c r="D13" s="28"/>
      <c r="E13" s="4"/>
      <c r="F13" s="74" t="s">
        <v>109</v>
      </c>
      <c r="G13" s="12"/>
      <c r="H13" s="12"/>
      <c r="I13" s="4"/>
      <c r="J13" s="4"/>
      <c r="K13" s="4"/>
      <c r="L13" s="4"/>
      <c r="M13" s="4"/>
      <c r="N13" s="4"/>
      <c r="O13" s="4"/>
      <c r="P13" s="4"/>
      <c r="Q13" s="4"/>
      <c r="R13" s="74" t="s">
        <v>109</v>
      </c>
      <c r="S13" s="4"/>
      <c r="T13" s="4"/>
      <c r="U13" s="4"/>
      <c r="V13" s="4"/>
      <c r="W13" s="4"/>
      <c r="X13" s="74" t="s">
        <v>109</v>
      </c>
      <c r="Y13" s="4"/>
      <c r="Z13" s="4"/>
      <c r="AA13" s="4"/>
      <c r="AB13" s="4"/>
      <c r="AC13" s="4"/>
      <c r="AD13" s="74" t="s">
        <v>109</v>
      </c>
      <c r="AE13" s="4"/>
      <c r="AF13" s="4"/>
      <c r="AG13" s="4"/>
      <c r="AH13" s="80" t="s">
        <v>110</v>
      </c>
      <c r="AI13" s="4"/>
      <c r="AJ13" s="4"/>
      <c r="AK13" s="4"/>
      <c r="AL13" s="74" t="s">
        <v>109</v>
      </c>
      <c r="AM13" s="7"/>
      <c r="AN13" s="7"/>
      <c r="AO13" s="7"/>
      <c r="AP13" s="7"/>
      <c r="AQ13" s="7">
        <v>6</v>
      </c>
      <c r="AR13" s="3">
        <f t="shared" ref="AR13:AR18" si="0">34*5</f>
        <v>170</v>
      </c>
      <c r="AS13" s="8">
        <f t="shared" ref="AS13:AS78" si="1">AQ13/AR13</f>
        <v>3.5294117647058823E-2</v>
      </c>
    </row>
    <row r="14" spans="1:48" ht="12.75" customHeight="1" x14ac:dyDescent="0.2">
      <c r="A14" s="85"/>
      <c r="B14" s="88"/>
      <c r="C14" s="70" t="s">
        <v>51</v>
      </c>
      <c r="D14" s="28"/>
      <c r="E14" s="4"/>
      <c r="F14" s="74" t="s">
        <v>109</v>
      </c>
      <c r="G14" s="12"/>
      <c r="H14" s="12"/>
      <c r="I14" s="4"/>
      <c r="J14" s="4"/>
      <c r="K14" s="4"/>
      <c r="L14" s="4"/>
      <c r="M14" s="4"/>
      <c r="N14" s="4"/>
      <c r="O14" s="4"/>
      <c r="P14" s="4"/>
      <c r="Q14" s="4"/>
      <c r="R14" s="74" t="s">
        <v>109</v>
      </c>
      <c r="S14" s="4"/>
      <c r="T14" s="4"/>
      <c r="U14" s="4"/>
      <c r="V14" s="4"/>
      <c r="W14" s="4"/>
      <c r="X14" s="74" t="s">
        <v>109</v>
      </c>
      <c r="Y14" s="4"/>
      <c r="Z14" s="4"/>
      <c r="AA14" s="4"/>
      <c r="AB14" s="4"/>
      <c r="AC14" s="4"/>
      <c r="AD14" s="74" t="s">
        <v>109</v>
      </c>
      <c r="AE14" s="4"/>
      <c r="AF14" s="4"/>
      <c r="AG14" s="4"/>
      <c r="AH14" s="80" t="s">
        <v>110</v>
      </c>
      <c r="AI14" s="4"/>
      <c r="AJ14" s="4"/>
      <c r="AK14" s="4"/>
      <c r="AL14" s="74" t="s">
        <v>109</v>
      </c>
      <c r="AM14" s="7"/>
      <c r="AN14" s="7"/>
      <c r="AO14" s="7"/>
      <c r="AP14" s="7"/>
      <c r="AQ14" s="7">
        <v>6</v>
      </c>
      <c r="AR14" s="3">
        <f t="shared" si="0"/>
        <v>170</v>
      </c>
      <c r="AS14" s="8">
        <f t="shared" si="1"/>
        <v>3.5294117647058823E-2</v>
      </c>
    </row>
    <row r="15" spans="1:48" ht="12.75" customHeight="1" x14ac:dyDescent="0.2">
      <c r="A15" s="85"/>
      <c r="B15" s="88"/>
      <c r="C15" s="70" t="s">
        <v>52</v>
      </c>
      <c r="D15" s="28"/>
      <c r="E15" s="4"/>
      <c r="F15" s="74" t="s">
        <v>109</v>
      </c>
      <c r="G15" s="12"/>
      <c r="H15" s="12"/>
      <c r="I15" s="4"/>
      <c r="J15" s="4"/>
      <c r="K15" s="4"/>
      <c r="L15" s="4"/>
      <c r="M15" s="4"/>
      <c r="N15" s="4"/>
      <c r="O15" s="4"/>
      <c r="P15" s="4"/>
      <c r="Q15" s="4"/>
      <c r="R15" s="74" t="s">
        <v>109</v>
      </c>
      <c r="S15" s="4"/>
      <c r="T15" s="4"/>
      <c r="U15" s="4"/>
      <c r="V15" s="4"/>
      <c r="W15" s="4"/>
      <c r="X15" s="74" t="s">
        <v>109</v>
      </c>
      <c r="Y15" s="4"/>
      <c r="Z15" s="4"/>
      <c r="AA15" s="4"/>
      <c r="AB15" s="4"/>
      <c r="AC15" s="4"/>
      <c r="AD15" s="74" t="s">
        <v>109</v>
      </c>
      <c r="AE15" s="4"/>
      <c r="AF15" s="4"/>
      <c r="AG15" s="4"/>
      <c r="AH15" s="80" t="s">
        <v>110</v>
      </c>
      <c r="AI15" s="4"/>
      <c r="AJ15" s="4"/>
      <c r="AK15" s="4"/>
      <c r="AL15" s="74" t="s">
        <v>109</v>
      </c>
      <c r="AM15" s="7"/>
      <c r="AN15" s="7"/>
      <c r="AO15" s="7"/>
      <c r="AP15" s="7"/>
      <c r="AQ15" s="7">
        <v>6</v>
      </c>
      <c r="AR15" s="3">
        <f t="shared" si="0"/>
        <v>170</v>
      </c>
      <c r="AS15" s="8">
        <f t="shared" si="1"/>
        <v>3.5294117647058823E-2</v>
      </c>
    </row>
    <row r="16" spans="1:48" ht="12.75" customHeight="1" x14ac:dyDescent="0.2">
      <c r="A16" s="85"/>
      <c r="B16" s="88"/>
      <c r="C16" s="70" t="s">
        <v>91</v>
      </c>
      <c r="D16" s="28"/>
      <c r="E16" s="4"/>
      <c r="F16" s="74" t="s">
        <v>109</v>
      </c>
      <c r="G16" s="12"/>
      <c r="H16" s="12"/>
      <c r="I16" s="4"/>
      <c r="J16" s="4"/>
      <c r="K16" s="4"/>
      <c r="L16" s="4"/>
      <c r="M16" s="4"/>
      <c r="N16" s="4"/>
      <c r="O16" s="4"/>
      <c r="P16" s="4"/>
      <c r="Q16" s="4"/>
      <c r="R16" s="74" t="s">
        <v>109</v>
      </c>
      <c r="S16" s="4"/>
      <c r="T16" s="4"/>
      <c r="U16" s="4"/>
      <c r="V16" s="4"/>
      <c r="W16" s="4"/>
      <c r="X16" s="74" t="s">
        <v>109</v>
      </c>
      <c r="Y16" s="4"/>
      <c r="Z16" s="4"/>
      <c r="AA16" s="4"/>
      <c r="AB16" s="4"/>
      <c r="AC16" s="4"/>
      <c r="AD16" s="74" t="s">
        <v>109</v>
      </c>
      <c r="AE16" s="4"/>
      <c r="AF16" s="4"/>
      <c r="AG16" s="4"/>
      <c r="AH16" s="80" t="s">
        <v>110</v>
      </c>
      <c r="AI16" s="4"/>
      <c r="AJ16" s="4"/>
      <c r="AK16" s="4"/>
      <c r="AL16" s="74" t="s">
        <v>109</v>
      </c>
      <c r="AM16" s="7"/>
      <c r="AN16" s="7"/>
      <c r="AO16" s="7"/>
      <c r="AP16" s="7"/>
      <c r="AQ16" s="7">
        <v>6</v>
      </c>
      <c r="AR16" s="3">
        <f t="shared" si="0"/>
        <v>170</v>
      </c>
      <c r="AS16" s="8">
        <f t="shared" si="1"/>
        <v>3.5294117647058823E-2</v>
      </c>
    </row>
    <row r="17" spans="1:46" ht="12.75" customHeight="1" x14ac:dyDescent="0.2">
      <c r="A17" s="85"/>
      <c r="B17" s="88"/>
      <c r="C17" s="70" t="s">
        <v>92</v>
      </c>
      <c r="D17" s="28"/>
      <c r="E17" s="4"/>
      <c r="F17" s="74" t="s">
        <v>109</v>
      </c>
      <c r="G17" s="12"/>
      <c r="H17" s="12"/>
      <c r="I17" s="4"/>
      <c r="J17" s="4"/>
      <c r="K17" s="4"/>
      <c r="L17" s="4"/>
      <c r="M17" s="4"/>
      <c r="N17" s="4"/>
      <c r="O17" s="4"/>
      <c r="P17" s="4"/>
      <c r="Q17" s="4"/>
      <c r="R17" s="74" t="s">
        <v>109</v>
      </c>
      <c r="S17" s="4"/>
      <c r="T17" s="4"/>
      <c r="U17" s="4"/>
      <c r="V17" s="4"/>
      <c r="W17" s="4"/>
      <c r="X17" s="74" t="s">
        <v>109</v>
      </c>
      <c r="Y17" s="4"/>
      <c r="Z17" s="4"/>
      <c r="AA17" s="4"/>
      <c r="AB17" s="4"/>
      <c r="AC17" s="4"/>
      <c r="AD17" s="74" t="s">
        <v>109</v>
      </c>
      <c r="AE17" s="4"/>
      <c r="AF17" s="4"/>
      <c r="AG17" s="4"/>
      <c r="AH17" s="80" t="s">
        <v>110</v>
      </c>
      <c r="AI17" s="4"/>
      <c r="AJ17" s="4"/>
      <c r="AK17" s="4"/>
      <c r="AL17" s="74" t="s">
        <v>109</v>
      </c>
      <c r="AM17" s="7"/>
      <c r="AN17" s="7"/>
      <c r="AO17" s="7"/>
      <c r="AP17" s="7"/>
      <c r="AQ17" s="7">
        <v>6</v>
      </c>
      <c r="AR17" s="3">
        <f t="shared" si="0"/>
        <v>170</v>
      </c>
      <c r="AS17" s="8">
        <f t="shared" si="1"/>
        <v>3.5294117647058823E-2</v>
      </c>
    </row>
    <row r="18" spans="1:46" ht="12.75" customHeight="1" x14ac:dyDescent="0.2">
      <c r="A18" s="85"/>
      <c r="B18" s="89"/>
      <c r="C18" s="70" t="s">
        <v>93</v>
      </c>
      <c r="D18" s="28"/>
      <c r="E18" s="4"/>
      <c r="F18" s="74" t="s">
        <v>109</v>
      </c>
      <c r="G18" s="12"/>
      <c r="H18" s="12"/>
      <c r="I18" s="4"/>
      <c r="J18" s="4"/>
      <c r="K18" s="4"/>
      <c r="L18" s="4"/>
      <c r="M18" s="4"/>
      <c r="N18" s="4"/>
      <c r="O18" s="4"/>
      <c r="P18" s="4"/>
      <c r="Q18" s="4"/>
      <c r="R18" s="74" t="s">
        <v>109</v>
      </c>
      <c r="S18" s="4"/>
      <c r="T18" s="4"/>
      <c r="U18" s="4"/>
      <c r="V18" s="4"/>
      <c r="W18" s="4"/>
      <c r="X18" s="74" t="s">
        <v>109</v>
      </c>
      <c r="Y18" s="4"/>
      <c r="Z18" s="4"/>
      <c r="AA18" s="4"/>
      <c r="AB18" s="4"/>
      <c r="AC18" s="4"/>
      <c r="AD18" s="74" t="s">
        <v>109</v>
      </c>
      <c r="AE18" s="4"/>
      <c r="AF18" s="4"/>
      <c r="AG18" s="4"/>
      <c r="AH18" s="80" t="s">
        <v>110</v>
      </c>
      <c r="AI18" s="4"/>
      <c r="AJ18" s="4"/>
      <c r="AK18" s="4"/>
      <c r="AL18" s="74" t="s">
        <v>109</v>
      </c>
      <c r="AM18" s="7"/>
      <c r="AN18" s="7"/>
      <c r="AO18" s="7"/>
      <c r="AP18" s="7"/>
      <c r="AQ18" s="7">
        <v>6</v>
      </c>
      <c r="AR18" s="3">
        <f t="shared" si="0"/>
        <v>170</v>
      </c>
      <c r="AS18" s="8">
        <f t="shared" si="1"/>
        <v>3.5294117647058823E-2</v>
      </c>
    </row>
    <row r="19" spans="1:46" ht="12.75" customHeight="1" x14ac:dyDescent="0.2">
      <c r="A19" s="85"/>
      <c r="B19" s="87" t="s">
        <v>21</v>
      </c>
      <c r="C19" s="70" t="s">
        <v>50</v>
      </c>
      <c r="D19" s="28"/>
      <c r="E19" s="4"/>
      <c r="F19" s="12"/>
      <c r="G19" s="74" t="s">
        <v>109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80" t="s">
        <v>110</v>
      </c>
      <c r="AI19" s="12"/>
      <c r="AJ19" s="67"/>
      <c r="AK19" s="12"/>
      <c r="AL19" s="12"/>
      <c r="AM19" s="7"/>
      <c r="AN19" s="7"/>
      <c r="AO19" s="7"/>
      <c r="AP19" s="7"/>
      <c r="AQ19" s="7">
        <v>2</v>
      </c>
      <c r="AR19" s="3">
        <f>34*3</f>
        <v>102</v>
      </c>
      <c r="AS19" s="8">
        <f t="shared" si="1"/>
        <v>1.9607843137254902E-2</v>
      </c>
    </row>
    <row r="20" spans="1:46" ht="12.75" customHeight="1" x14ac:dyDescent="0.2">
      <c r="A20" s="85"/>
      <c r="B20" s="88"/>
      <c r="C20" s="70" t="s">
        <v>51</v>
      </c>
      <c r="D20" s="28"/>
      <c r="E20" s="4"/>
      <c r="F20" s="4"/>
      <c r="G20" s="74" t="s">
        <v>109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80" t="s">
        <v>110</v>
      </c>
      <c r="AI20" s="12"/>
      <c r="AJ20" s="67"/>
      <c r="AK20" s="12"/>
      <c r="AL20" s="12"/>
      <c r="AM20" s="7"/>
      <c r="AN20" s="7"/>
      <c r="AO20" s="7"/>
      <c r="AP20" s="7"/>
      <c r="AQ20" s="7">
        <v>2</v>
      </c>
      <c r="AR20" s="3">
        <f t="shared" ref="AR20:AR30" si="2">34*3</f>
        <v>102</v>
      </c>
      <c r="AS20" s="8">
        <f t="shared" si="1"/>
        <v>1.9607843137254902E-2</v>
      </c>
    </row>
    <row r="21" spans="1:46" ht="12.75" customHeight="1" x14ac:dyDescent="0.2">
      <c r="A21" s="85"/>
      <c r="B21" s="88"/>
      <c r="C21" s="70" t="s">
        <v>52</v>
      </c>
      <c r="D21" s="28"/>
      <c r="E21" s="4"/>
      <c r="F21" s="4"/>
      <c r="G21" s="74" t="s">
        <v>109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80" t="s">
        <v>110</v>
      </c>
      <c r="AI21" s="12"/>
      <c r="AJ21" s="67"/>
      <c r="AK21" s="12"/>
      <c r="AL21" s="12"/>
      <c r="AM21" s="7"/>
      <c r="AN21" s="7"/>
      <c r="AO21" s="7"/>
      <c r="AP21" s="7"/>
      <c r="AQ21" s="7">
        <v>2</v>
      </c>
      <c r="AR21" s="3">
        <f t="shared" si="2"/>
        <v>102</v>
      </c>
      <c r="AS21" s="8">
        <f t="shared" si="1"/>
        <v>1.9607843137254902E-2</v>
      </c>
    </row>
    <row r="22" spans="1:46" ht="12.75" customHeight="1" x14ac:dyDescent="0.2">
      <c r="A22" s="85"/>
      <c r="B22" s="88"/>
      <c r="C22" s="70" t="s">
        <v>91</v>
      </c>
      <c r="D22" s="28"/>
      <c r="E22" s="4"/>
      <c r="F22" s="4"/>
      <c r="G22" s="74" t="s">
        <v>109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80" t="s">
        <v>110</v>
      </c>
      <c r="AI22" s="12"/>
      <c r="AJ22" s="67"/>
      <c r="AK22" s="12"/>
      <c r="AL22" s="12"/>
      <c r="AM22" s="7"/>
      <c r="AN22" s="7"/>
      <c r="AO22" s="7"/>
      <c r="AP22" s="7"/>
      <c r="AQ22" s="7">
        <v>2</v>
      </c>
      <c r="AR22" s="3">
        <f t="shared" si="2"/>
        <v>102</v>
      </c>
      <c r="AS22" s="8">
        <f t="shared" si="1"/>
        <v>1.9607843137254902E-2</v>
      </c>
    </row>
    <row r="23" spans="1:46" ht="12.75" customHeight="1" x14ac:dyDescent="0.2">
      <c r="A23" s="85"/>
      <c r="B23" s="88"/>
      <c r="C23" s="70" t="s">
        <v>92</v>
      </c>
      <c r="D23" s="28"/>
      <c r="E23" s="4"/>
      <c r="F23" s="4"/>
      <c r="G23" s="74" t="s">
        <v>109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80" t="s">
        <v>110</v>
      </c>
      <c r="AI23" s="12"/>
      <c r="AJ23" s="67"/>
      <c r="AK23" s="12"/>
      <c r="AL23" s="12"/>
      <c r="AM23" s="7"/>
      <c r="AN23" s="7"/>
      <c r="AO23" s="7"/>
      <c r="AP23" s="7"/>
      <c r="AQ23" s="7">
        <v>2</v>
      </c>
      <c r="AR23" s="3">
        <f t="shared" si="2"/>
        <v>102</v>
      </c>
      <c r="AS23" s="8">
        <f t="shared" si="1"/>
        <v>1.9607843137254902E-2</v>
      </c>
    </row>
    <row r="24" spans="1:46" ht="12.75" customHeight="1" x14ac:dyDescent="0.2">
      <c r="A24" s="85"/>
      <c r="B24" s="89"/>
      <c r="C24" s="70" t="s">
        <v>93</v>
      </c>
      <c r="D24" s="28"/>
      <c r="E24" s="4"/>
      <c r="F24" s="4"/>
      <c r="G24" s="74" t="s">
        <v>109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80" t="s">
        <v>110</v>
      </c>
      <c r="AI24" s="12"/>
      <c r="AJ24" s="67"/>
      <c r="AK24" s="12"/>
      <c r="AL24" s="12"/>
      <c r="AM24" s="7"/>
      <c r="AN24" s="7"/>
      <c r="AO24" s="7"/>
      <c r="AP24" s="7"/>
      <c r="AQ24" s="7">
        <v>2</v>
      </c>
      <c r="AR24" s="3">
        <f t="shared" si="2"/>
        <v>102</v>
      </c>
      <c r="AS24" s="8">
        <f t="shared" si="1"/>
        <v>1.9607843137254902E-2</v>
      </c>
    </row>
    <row r="25" spans="1:46" ht="12.75" customHeight="1" x14ac:dyDescent="0.2">
      <c r="A25" s="85"/>
      <c r="B25" s="87" t="s">
        <v>12</v>
      </c>
      <c r="C25" s="70" t="s">
        <v>50</v>
      </c>
      <c r="D25" s="9"/>
      <c r="E25" s="4"/>
      <c r="F25" s="4"/>
      <c r="G25" s="4"/>
      <c r="H25" s="74" t="s">
        <v>109</v>
      </c>
      <c r="I25" s="12"/>
      <c r="J25" s="12"/>
      <c r="K25" s="74" t="s">
        <v>109</v>
      </c>
      <c r="L25" s="12"/>
      <c r="M25" s="12"/>
      <c r="N25" s="12"/>
      <c r="O25" s="74" t="s">
        <v>109</v>
      </c>
      <c r="P25" s="12"/>
      <c r="Q25" s="12"/>
      <c r="R25" s="12"/>
      <c r="S25" s="12"/>
      <c r="T25" s="74" t="s">
        <v>109</v>
      </c>
      <c r="U25" s="12"/>
      <c r="V25" s="12"/>
      <c r="W25" s="74" t="s">
        <v>109</v>
      </c>
      <c r="X25" s="12"/>
      <c r="Y25" s="12"/>
      <c r="Z25" s="12"/>
      <c r="AA25" s="12"/>
      <c r="AB25" s="74" t="s">
        <v>109</v>
      </c>
      <c r="AC25" s="12"/>
      <c r="AD25" s="12"/>
      <c r="AE25" s="12"/>
      <c r="AF25" s="12"/>
      <c r="AG25" s="12"/>
      <c r="AH25" s="80" t="s">
        <v>110</v>
      </c>
      <c r="AI25" s="12"/>
      <c r="AJ25" s="12"/>
      <c r="AK25" s="12"/>
      <c r="AL25" s="74" t="s">
        <v>109</v>
      </c>
      <c r="AM25" s="7"/>
      <c r="AN25" s="7"/>
      <c r="AO25" s="7"/>
      <c r="AP25" s="7"/>
      <c r="AQ25" s="7">
        <v>8</v>
      </c>
      <c r="AR25" s="3">
        <f t="shared" si="2"/>
        <v>102</v>
      </c>
      <c r="AS25" s="8">
        <f t="shared" si="1"/>
        <v>7.8431372549019607E-2</v>
      </c>
    </row>
    <row r="26" spans="1:46" ht="12.75" customHeight="1" x14ac:dyDescent="0.2">
      <c r="A26" s="85"/>
      <c r="B26" s="88"/>
      <c r="C26" s="70" t="s">
        <v>51</v>
      </c>
      <c r="D26" s="9"/>
      <c r="E26" s="4"/>
      <c r="F26" s="4"/>
      <c r="G26" s="4"/>
      <c r="H26" s="74" t="s">
        <v>109</v>
      </c>
      <c r="I26" s="12"/>
      <c r="J26" s="12"/>
      <c r="K26" s="74" t="s">
        <v>109</v>
      </c>
      <c r="L26" s="12"/>
      <c r="M26" s="12"/>
      <c r="N26" s="12"/>
      <c r="O26" s="74" t="s">
        <v>109</v>
      </c>
      <c r="P26" s="12"/>
      <c r="Q26" s="12"/>
      <c r="R26" s="12"/>
      <c r="S26" s="12"/>
      <c r="T26" s="74" t="s">
        <v>109</v>
      </c>
      <c r="U26" s="12"/>
      <c r="V26" s="12"/>
      <c r="W26" s="74" t="s">
        <v>109</v>
      </c>
      <c r="X26" s="12"/>
      <c r="Y26" s="12"/>
      <c r="Z26" s="12"/>
      <c r="AA26" s="12"/>
      <c r="AB26" s="74" t="s">
        <v>109</v>
      </c>
      <c r="AC26" s="12"/>
      <c r="AD26" s="12"/>
      <c r="AE26" s="12"/>
      <c r="AF26" s="12"/>
      <c r="AG26" s="12"/>
      <c r="AH26" s="80" t="s">
        <v>110</v>
      </c>
      <c r="AI26" s="12"/>
      <c r="AJ26" s="12"/>
      <c r="AK26" s="12"/>
      <c r="AL26" s="74" t="s">
        <v>109</v>
      </c>
      <c r="AM26" s="7"/>
      <c r="AN26" s="7"/>
      <c r="AO26" s="7"/>
      <c r="AP26" s="7"/>
      <c r="AQ26" s="7">
        <v>8</v>
      </c>
      <c r="AR26" s="3">
        <f t="shared" si="2"/>
        <v>102</v>
      </c>
      <c r="AS26" s="8">
        <f t="shared" si="1"/>
        <v>7.8431372549019607E-2</v>
      </c>
    </row>
    <row r="27" spans="1:46" ht="12.75" customHeight="1" x14ac:dyDescent="0.2">
      <c r="A27" s="85"/>
      <c r="B27" s="88"/>
      <c r="C27" s="70" t="s">
        <v>52</v>
      </c>
      <c r="D27" s="9"/>
      <c r="E27" s="4"/>
      <c r="F27" s="4"/>
      <c r="G27" s="4"/>
      <c r="H27" s="74" t="s">
        <v>109</v>
      </c>
      <c r="I27" s="12"/>
      <c r="J27" s="12"/>
      <c r="K27" s="74" t="s">
        <v>109</v>
      </c>
      <c r="L27" s="12"/>
      <c r="M27" s="12"/>
      <c r="N27" s="12"/>
      <c r="O27" s="74" t="s">
        <v>109</v>
      </c>
      <c r="P27" s="12"/>
      <c r="Q27" s="12"/>
      <c r="R27" s="12"/>
      <c r="S27" s="12"/>
      <c r="T27" s="74" t="s">
        <v>109</v>
      </c>
      <c r="U27" s="12"/>
      <c r="V27" s="12"/>
      <c r="W27" s="74" t="s">
        <v>109</v>
      </c>
      <c r="X27" s="12"/>
      <c r="Y27" s="12"/>
      <c r="Z27" s="12"/>
      <c r="AA27" s="12"/>
      <c r="AB27" s="74" t="s">
        <v>109</v>
      </c>
      <c r="AC27" s="12"/>
      <c r="AD27" s="12"/>
      <c r="AE27" s="12"/>
      <c r="AF27" s="12"/>
      <c r="AG27" s="12"/>
      <c r="AH27" s="80" t="s">
        <v>110</v>
      </c>
      <c r="AI27" s="12"/>
      <c r="AJ27" s="12"/>
      <c r="AK27" s="12"/>
      <c r="AL27" s="74" t="s">
        <v>109</v>
      </c>
      <c r="AM27" s="7"/>
      <c r="AN27" s="7"/>
      <c r="AO27" s="7"/>
      <c r="AP27" s="7"/>
      <c r="AQ27" s="7">
        <v>8</v>
      </c>
      <c r="AR27" s="3">
        <f t="shared" si="2"/>
        <v>102</v>
      </c>
      <c r="AS27" s="8">
        <f t="shared" si="1"/>
        <v>7.8431372549019607E-2</v>
      </c>
    </row>
    <row r="28" spans="1:46" ht="12.75" customHeight="1" x14ac:dyDescent="0.2">
      <c r="A28" s="85"/>
      <c r="B28" s="88"/>
      <c r="C28" s="70" t="s">
        <v>91</v>
      </c>
      <c r="D28" s="9"/>
      <c r="E28" s="4"/>
      <c r="F28" s="4"/>
      <c r="G28" s="4"/>
      <c r="H28" s="74" t="s">
        <v>109</v>
      </c>
      <c r="I28" s="12"/>
      <c r="J28" s="12"/>
      <c r="K28" s="74" t="s">
        <v>109</v>
      </c>
      <c r="L28" s="12"/>
      <c r="M28" s="12"/>
      <c r="N28" s="12"/>
      <c r="O28" s="74" t="s">
        <v>109</v>
      </c>
      <c r="P28" s="12"/>
      <c r="Q28" s="12"/>
      <c r="R28" s="12"/>
      <c r="S28" s="12"/>
      <c r="T28" s="74" t="s">
        <v>109</v>
      </c>
      <c r="U28" s="12"/>
      <c r="V28" s="12"/>
      <c r="W28" s="74" t="s">
        <v>109</v>
      </c>
      <c r="X28" s="12"/>
      <c r="Y28" s="12"/>
      <c r="Z28" s="12"/>
      <c r="AA28" s="12"/>
      <c r="AB28" s="74" t="s">
        <v>109</v>
      </c>
      <c r="AC28" s="12"/>
      <c r="AD28" s="12"/>
      <c r="AE28" s="12"/>
      <c r="AF28" s="12"/>
      <c r="AG28" s="12"/>
      <c r="AH28" s="80" t="s">
        <v>110</v>
      </c>
      <c r="AI28" s="12"/>
      <c r="AJ28" s="12"/>
      <c r="AK28" s="12"/>
      <c r="AL28" s="74" t="s">
        <v>109</v>
      </c>
      <c r="AM28" s="7"/>
      <c r="AN28" s="7"/>
      <c r="AO28" s="7"/>
      <c r="AP28" s="7"/>
      <c r="AQ28" s="7">
        <v>8</v>
      </c>
      <c r="AR28" s="3">
        <f t="shared" si="2"/>
        <v>102</v>
      </c>
      <c r="AS28" s="8">
        <f t="shared" si="1"/>
        <v>7.8431372549019607E-2</v>
      </c>
    </row>
    <row r="29" spans="1:46" ht="12.75" customHeight="1" x14ac:dyDescent="0.2">
      <c r="A29" s="85"/>
      <c r="B29" s="88"/>
      <c r="C29" s="70" t="s">
        <v>92</v>
      </c>
      <c r="D29" s="9"/>
      <c r="E29" s="4"/>
      <c r="F29" s="4"/>
      <c r="G29" s="4"/>
      <c r="H29" s="74" t="s">
        <v>109</v>
      </c>
      <c r="I29" s="12"/>
      <c r="J29" s="12"/>
      <c r="K29" s="74" t="s">
        <v>109</v>
      </c>
      <c r="L29" s="12"/>
      <c r="M29" s="12"/>
      <c r="N29" s="12"/>
      <c r="O29" s="74" t="s">
        <v>109</v>
      </c>
      <c r="P29" s="12"/>
      <c r="Q29" s="12"/>
      <c r="R29" s="12"/>
      <c r="S29" s="12"/>
      <c r="T29" s="74" t="s">
        <v>109</v>
      </c>
      <c r="U29" s="12"/>
      <c r="V29" s="12"/>
      <c r="W29" s="74" t="s">
        <v>109</v>
      </c>
      <c r="X29" s="12"/>
      <c r="Y29" s="12"/>
      <c r="Z29" s="12"/>
      <c r="AA29" s="12"/>
      <c r="AB29" s="74" t="s">
        <v>109</v>
      </c>
      <c r="AC29" s="12"/>
      <c r="AD29" s="12"/>
      <c r="AE29" s="12"/>
      <c r="AF29" s="12"/>
      <c r="AG29" s="12"/>
      <c r="AH29" s="80" t="s">
        <v>110</v>
      </c>
      <c r="AI29" s="12"/>
      <c r="AJ29" s="12"/>
      <c r="AK29" s="12"/>
      <c r="AL29" s="74" t="s">
        <v>109</v>
      </c>
      <c r="AM29" s="7"/>
      <c r="AN29" s="7"/>
      <c r="AO29" s="7"/>
      <c r="AP29" s="7"/>
      <c r="AQ29" s="7">
        <v>8</v>
      </c>
      <c r="AR29" s="3">
        <f t="shared" si="2"/>
        <v>102</v>
      </c>
      <c r="AS29" s="8">
        <f t="shared" si="1"/>
        <v>7.8431372549019607E-2</v>
      </c>
      <c r="AT29" s="2"/>
    </row>
    <row r="30" spans="1:46" ht="12.75" customHeight="1" x14ac:dyDescent="0.2">
      <c r="A30" s="85"/>
      <c r="B30" s="89"/>
      <c r="C30" s="70" t="s">
        <v>93</v>
      </c>
      <c r="D30" s="9"/>
      <c r="E30" s="4"/>
      <c r="F30" s="4"/>
      <c r="G30" s="4"/>
      <c r="H30" s="74" t="s">
        <v>109</v>
      </c>
      <c r="I30" s="12"/>
      <c r="J30" s="12"/>
      <c r="K30" s="74" t="s">
        <v>109</v>
      </c>
      <c r="L30" s="12"/>
      <c r="M30" s="12"/>
      <c r="N30" s="12"/>
      <c r="O30" s="74" t="s">
        <v>109</v>
      </c>
      <c r="P30" s="12"/>
      <c r="Q30" s="12"/>
      <c r="R30" s="12"/>
      <c r="S30" s="12"/>
      <c r="T30" s="74" t="s">
        <v>109</v>
      </c>
      <c r="U30" s="12"/>
      <c r="V30" s="12"/>
      <c r="W30" s="74" t="s">
        <v>109</v>
      </c>
      <c r="X30" s="12"/>
      <c r="Y30" s="12"/>
      <c r="Z30" s="12"/>
      <c r="AA30" s="12"/>
      <c r="AB30" s="74" t="s">
        <v>109</v>
      </c>
      <c r="AC30" s="12"/>
      <c r="AD30" s="12"/>
      <c r="AE30" s="12"/>
      <c r="AF30" s="12"/>
      <c r="AG30" s="12"/>
      <c r="AH30" s="80" t="s">
        <v>110</v>
      </c>
      <c r="AI30" s="24"/>
      <c r="AJ30" s="24"/>
      <c r="AK30" s="12"/>
      <c r="AL30" s="74" t="s">
        <v>109</v>
      </c>
      <c r="AM30" s="7"/>
      <c r="AN30" s="7"/>
      <c r="AO30" s="7"/>
      <c r="AP30" s="7"/>
      <c r="AQ30" s="7">
        <v>8</v>
      </c>
      <c r="AR30" s="3">
        <f t="shared" si="2"/>
        <v>102</v>
      </c>
      <c r="AS30" s="8">
        <f t="shared" si="1"/>
        <v>7.8431372549019607E-2</v>
      </c>
      <c r="AT30" s="2"/>
    </row>
    <row r="31" spans="1:46" ht="12.75" customHeight="1" x14ac:dyDescent="0.2">
      <c r="A31" s="85"/>
      <c r="B31" s="87" t="s">
        <v>11</v>
      </c>
      <c r="C31" s="70" t="s">
        <v>50</v>
      </c>
      <c r="D31" s="28"/>
      <c r="E31" s="4"/>
      <c r="F31" s="4"/>
      <c r="G31" s="74" t="s">
        <v>109</v>
      </c>
      <c r="H31" s="12"/>
      <c r="I31" s="12"/>
      <c r="J31" s="12"/>
      <c r="K31" s="12"/>
      <c r="L31" s="12"/>
      <c r="M31" s="74" t="s">
        <v>109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74" t="s">
        <v>109</v>
      </c>
      <c r="Z31" s="12"/>
      <c r="AA31" s="12"/>
      <c r="AB31" s="12"/>
      <c r="AC31" s="12"/>
      <c r="AD31" s="12"/>
      <c r="AE31" s="12"/>
      <c r="AF31" s="12"/>
      <c r="AG31" s="12"/>
      <c r="AH31" s="12"/>
      <c r="AI31" s="81" t="s">
        <v>110</v>
      </c>
      <c r="AJ31" s="24"/>
      <c r="AK31" s="12"/>
      <c r="AL31" s="12"/>
      <c r="AM31" s="7"/>
      <c r="AN31" s="7"/>
      <c r="AO31" s="7"/>
      <c r="AP31" s="7"/>
      <c r="AQ31" s="7">
        <v>4</v>
      </c>
      <c r="AR31" s="3">
        <f t="shared" ref="AR31:AR36" si="3">34*5</f>
        <v>170</v>
      </c>
      <c r="AS31" s="8">
        <f t="shared" si="1"/>
        <v>2.3529411764705882E-2</v>
      </c>
      <c r="AT31" s="6"/>
    </row>
    <row r="32" spans="1:46" ht="12.75" customHeight="1" x14ac:dyDescent="0.2">
      <c r="A32" s="85"/>
      <c r="B32" s="88"/>
      <c r="C32" s="70" t="s">
        <v>51</v>
      </c>
      <c r="D32" s="28"/>
      <c r="E32" s="4"/>
      <c r="F32" s="4"/>
      <c r="G32" s="74" t="s">
        <v>109</v>
      </c>
      <c r="H32" s="12"/>
      <c r="I32" s="12"/>
      <c r="J32" s="12"/>
      <c r="K32" s="12"/>
      <c r="L32" s="12"/>
      <c r="M32" s="74" t="s">
        <v>109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74" t="s">
        <v>109</v>
      </c>
      <c r="Z32" s="12"/>
      <c r="AA32" s="12"/>
      <c r="AB32" s="12"/>
      <c r="AC32" s="12"/>
      <c r="AD32" s="12"/>
      <c r="AE32" s="12"/>
      <c r="AF32" s="12"/>
      <c r="AG32" s="12"/>
      <c r="AH32" s="12"/>
      <c r="AI32" s="81" t="s">
        <v>110</v>
      </c>
      <c r="AJ32" s="24"/>
      <c r="AK32" s="12"/>
      <c r="AL32" s="12"/>
      <c r="AM32" s="7"/>
      <c r="AN32" s="7"/>
      <c r="AO32" s="7"/>
      <c r="AP32" s="7"/>
      <c r="AQ32" s="7">
        <v>4</v>
      </c>
      <c r="AR32" s="3">
        <f t="shared" si="3"/>
        <v>170</v>
      </c>
      <c r="AS32" s="8">
        <f t="shared" si="1"/>
        <v>2.3529411764705882E-2</v>
      </c>
    </row>
    <row r="33" spans="1:46" ht="12.75" customHeight="1" x14ac:dyDescent="0.2">
      <c r="A33" s="85"/>
      <c r="B33" s="88"/>
      <c r="C33" s="70" t="s">
        <v>52</v>
      </c>
      <c r="D33" s="28"/>
      <c r="E33" s="4"/>
      <c r="F33" s="4"/>
      <c r="G33" s="74" t="s">
        <v>109</v>
      </c>
      <c r="H33" s="12"/>
      <c r="I33" s="12"/>
      <c r="J33" s="12"/>
      <c r="K33" s="12"/>
      <c r="L33" s="12"/>
      <c r="M33" s="74" t="s">
        <v>109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74" t="s">
        <v>109</v>
      </c>
      <c r="Z33" s="12"/>
      <c r="AA33" s="12"/>
      <c r="AB33" s="12"/>
      <c r="AC33" s="12"/>
      <c r="AD33" s="12"/>
      <c r="AE33" s="12"/>
      <c r="AF33" s="12"/>
      <c r="AG33" s="12"/>
      <c r="AH33" s="12"/>
      <c r="AI33" s="81" t="s">
        <v>110</v>
      </c>
      <c r="AJ33" s="24"/>
      <c r="AK33" s="12"/>
      <c r="AL33" s="12"/>
      <c r="AM33" s="7"/>
      <c r="AN33" s="7"/>
      <c r="AO33" s="7"/>
      <c r="AP33" s="7"/>
      <c r="AQ33" s="7">
        <v>4</v>
      </c>
      <c r="AR33" s="3">
        <f t="shared" si="3"/>
        <v>170</v>
      </c>
      <c r="AS33" s="8">
        <f t="shared" si="1"/>
        <v>2.3529411764705882E-2</v>
      </c>
    </row>
    <row r="34" spans="1:46" ht="12.75" customHeight="1" x14ac:dyDescent="0.2">
      <c r="A34" s="85"/>
      <c r="B34" s="88"/>
      <c r="C34" s="70" t="s">
        <v>91</v>
      </c>
      <c r="D34" s="28"/>
      <c r="E34" s="4"/>
      <c r="F34" s="4"/>
      <c r="G34" s="74" t="s">
        <v>109</v>
      </c>
      <c r="H34" s="12"/>
      <c r="I34" s="12"/>
      <c r="J34" s="12"/>
      <c r="K34" s="12"/>
      <c r="L34" s="12"/>
      <c r="M34" s="74" t="s">
        <v>109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74" t="s">
        <v>109</v>
      </c>
      <c r="Z34" s="12"/>
      <c r="AA34" s="12"/>
      <c r="AB34" s="12"/>
      <c r="AC34" s="12"/>
      <c r="AD34" s="12"/>
      <c r="AE34" s="12"/>
      <c r="AF34" s="12"/>
      <c r="AG34" s="12"/>
      <c r="AH34" s="12"/>
      <c r="AI34" s="81" t="s">
        <v>110</v>
      </c>
      <c r="AJ34" s="24"/>
      <c r="AK34" s="12"/>
      <c r="AL34" s="12"/>
      <c r="AM34" s="7"/>
      <c r="AN34" s="7"/>
      <c r="AO34" s="7"/>
      <c r="AP34" s="7"/>
      <c r="AQ34" s="7">
        <v>4</v>
      </c>
      <c r="AR34" s="3">
        <f t="shared" si="3"/>
        <v>170</v>
      </c>
      <c r="AS34" s="8">
        <f t="shared" si="1"/>
        <v>2.3529411764705882E-2</v>
      </c>
    </row>
    <row r="35" spans="1:46" ht="12.75" customHeight="1" x14ac:dyDescent="0.2">
      <c r="A35" s="85"/>
      <c r="B35" s="88"/>
      <c r="C35" s="70" t="s">
        <v>92</v>
      </c>
      <c r="D35" s="28"/>
      <c r="E35" s="4"/>
      <c r="F35" s="4"/>
      <c r="G35" s="74" t="s">
        <v>109</v>
      </c>
      <c r="H35" s="12"/>
      <c r="I35" s="12"/>
      <c r="J35" s="12"/>
      <c r="K35" s="12"/>
      <c r="L35" s="12"/>
      <c r="M35" s="74" t="s">
        <v>109</v>
      </c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74" t="s">
        <v>109</v>
      </c>
      <c r="Z35" s="12"/>
      <c r="AA35" s="12"/>
      <c r="AB35" s="12"/>
      <c r="AC35" s="12"/>
      <c r="AD35" s="12"/>
      <c r="AE35" s="12"/>
      <c r="AF35" s="12"/>
      <c r="AG35" s="12"/>
      <c r="AH35" s="12"/>
      <c r="AI35" s="81" t="s">
        <v>110</v>
      </c>
      <c r="AJ35" s="24"/>
      <c r="AK35" s="12"/>
      <c r="AL35" s="12"/>
      <c r="AM35" s="7"/>
      <c r="AN35" s="7"/>
      <c r="AO35" s="7"/>
      <c r="AP35" s="7"/>
      <c r="AQ35" s="7">
        <v>4</v>
      </c>
      <c r="AR35" s="3">
        <f t="shared" si="3"/>
        <v>170</v>
      </c>
      <c r="AS35" s="8">
        <f t="shared" si="1"/>
        <v>2.3529411764705882E-2</v>
      </c>
    </row>
    <row r="36" spans="1:46" s="25" customFormat="1" ht="16.5" customHeight="1" x14ac:dyDescent="0.2">
      <c r="A36" s="85"/>
      <c r="B36" s="89"/>
      <c r="C36" s="70" t="s">
        <v>93</v>
      </c>
      <c r="D36" s="28"/>
      <c r="E36" s="4"/>
      <c r="F36" s="4"/>
      <c r="G36" s="74" t="s">
        <v>109</v>
      </c>
      <c r="H36" s="12"/>
      <c r="I36" s="12"/>
      <c r="J36" s="12"/>
      <c r="K36" s="12"/>
      <c r="L36" s="12"/>
      <c r="M36" s="74" t="s">
        <v>109</v>
      </c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74" t="s">
        <v>109</v>
      </c>
      <c r="Z36" s="12"/>
      <c r="AA36" s="12"/>
      <c r="AB36" s="12"/>
      <c r="AC36" s="12"/>
      <c r="AD36" s="12"/>
      <c r="AE36" s="12"/>
      <c r="AF36" s="12"/>
      <c r="AG36" s="12"/>
      <c r="AH36" s="12"/>
      <c r="AI36" s="81" t="s">
        <v>110</v>
      </c>
      <c r="AJ36" s="24"/>
      <c r="AK36" s="12"/>
      <c r="AL36" s="12"/>
      <c r="AM36" s="7"/>
      <c r="AN36" s="7"/>
      <c r="AO36" s="7"/>
      <c r="AP36" s="7"/>
      <c r="AQ36" s="7">
        <v>4</v>
      </c>
      <c r="AR36" s="3">
        <f t="shared" si="3"/>
        <v>170</v>
      </c>
      <c r="AS36" s="8">
        <f t="shared" si="1"/>
        <v>2.3529411764705882E-2</v>
      </c>
      <c r="AT36" s="1"/>
    </row>
    <row r="37" spans="1:46" s="2" customFormat="1" ht="16.5" customHeight="1" x14ac:dyDescent="0.2">
      <c r="A37" s="85"/>
      <c r="B37" s="87" t="s">
        <v>22</v>
      </c>
      <c r="C37" s="70" t="s">
        <v>50</v>
      </c>
      <c r="D37" s="28"/>
      <c r="E37" s="4"/>
      <c r="F37" s="4"/>
      <c r="G37" s="4"/>
      <c r="H37" s="12"/>
      <c r="I37" s="74" t="s">
        <v>109</v>
      </c>
      <c r="J37" s="12"/>
      <c r="K37" s="12"/>
      <c r="L37" s="12"/>
      <c r="M37" s="12"/>
      <c r="N37" s="74" t="s">
        <v>109</v>
      </c>
      <c r="O37" s="12"/>
      <c r="P37" s="12"/>
      <c r="Q37" s="12"/>
      <c r="R37" s="12"/>
      <c r="S37" s="12"/>
      <c r="T37" s="74" t="s">
        <v>109</v>
      </c>
      <c r="U37" s="12"/>
      <c r="V37" s="12"/>
      <c r="W37" s="12"/>
      <c r="X37" s="12"/>
      <c r="Y37" s="12"/>
      <c r="Z37" s="12"/>
      <c r="AA37" s="74" t="s">
        <v>109</v>
      </c>
      <c r="AB37" s="12"/>
      <c r="AC37" s="12"/>
      <c r="AD37" s="12"/>
      <c r="AE37" s="12"/>
      <c r="AF37" s="12"/>
      <c r="AG37" s="12"/>
      <c r="AH37" s="80" t="s">
        <v>110</v>
      </c>
      <c r="AI37" s="24"/>
      <c r="AJ37" s="24"/>
      <c r="AK37" s="12"/>
      <c r="AL37" s="12"/>
      <c r="AM37" s="7"/>
      <c r="AN37" s="7"/>
      <c r="AO37" s="7"/>
      <c r="AP37" s="7"/>
      <c r="AQ37" s="7">
        <v>5</v>
      </c>
      <c r="AR37" s="3">
        <f t="shared" ref="AR37:AR42" si="4">34*3</f>
        <v>102</v>
      </c>
      <c r="AS37" s="8">
        <f t="shared" si="1"/>
        <v>4.9019607843137254E-2</v>
      </c>
      <c r="AT37" s="1"/>
    </row>
    <row r="38" spans="1:46" s="2" customFormat="1" ht="21.75" customHeight="1" x14ac:dyDescent="0.2">
      <c r="A38" s="85"/>
      <c r="B38" s="88"/>
      <c r="C38" s="70" t="s">
        <v>51</v>
      </c>
      <c r="D38" s="32"/>
      <c r="E38" s="4"/>
      <c r="F38" s="4"/>
      <c r="G38" s="4"/>
      <c r="H38" s="12"/>
      <c r="I38" s="74" t="s">
        <v>109</v>
      </c>
      <c r="J38" s="12"/>
      <c r="K38" s="12"/>
      <c r="L38" s="12"/>
      <c r="M38" s="12"/>
      <c r="N38" s="74" t="s">
        <v>109</v>
      </c>
      <c r="O38" s="12"/>
      <c r="P38" s="12"/>
      <c r="Q38" s="12"/>
      <c r="R38" s="12"/>
      <c r="S38" s="12"/>
      <c r="T38" s="74" t="s">
        <v>109</v>
      </c>
      <c r="U38" s="12"/>
      <c r="V38" s="12"/>
      <c r="W38" s="12"/>
      <c r="X38" s="12"/>
      <c r="Y38" s="12"/>
      <c r="Z38" s="12"/>
      <c r="AA38" s="74" t="s">
        <v>109</v>
      </c>
      <c r="AB38" s="12"/>
      <c r="AC38" s="12"/>
      <c r="AD38" s="12"/>
      <c r="AE38" s="12"/>
      <c r="AF38" s="12"/>
      <c r="AG38" s="12"/>
      <c r="AH38" s="80" t="s">
        <v>110</v>
      </c>
      <c r="AI38" s="24"/>
      <c r="AJ38" s="24"/>
      <c r="AK38" s="12"/>
      <c r="AL38" s="12"/>
      <c r="AM38" s="7"/>
      <c r="AN38" s="7"/>
      <c r="AO38" s="7"/>
      <c r="AP38" s="7"/>
      <c r="AQ38" s="7">
        <v>5</v>
      </c>
      <c r="AR38" s="3">
        <f t="shared" si="4"/>
        <v>102</v>
      </c>
      <c r="AS38" s="8">
        <f t="shared" si="1"/>
        <v>4.9019607843137254E-2</v>
      </c>
      <c r="AT38" s="1"/>
    </row>
    <row r="39" spans="1:46" s="6" customFormat="1" ht="11.25" customHeight="1" x14ac:dyDescent="0.2">
      <c r="A39" s="85"/>
      <c r="B39" s="88"/>
      <c r="C39" s="70" t="s">
        <v>52</v>
      </c>
      <c r="D39" s="32"/>
      <c r="E39" s="4"/>
      <c r="F39" s="4"/>
      <c r="G39" s="4"/>
      <c r="H39" s="12"/>
      <c r="I39" s="74" t="s">
        <v>109</v>
      </c>
      <c r="J39" s="12"/>
      <c r="K39" s="12"/>
      <c r="L39" s="12"/>
      <c r="M39" s="12"/>
      <c r="N39" s="74" t="s">
        <v>109</v>
      </c>
      <c r="O39" s="12"/>
      <c r="P39" s="12"/>
      <c r="Q39" s="12"/>
      <c r="R39" s="12"/>
      <c r="S39" s="12"/>
      <c r="T39" s="74" t="s">
        <v>109</v>
      </c>
      <c r="U39" s="12"/>
      <c r="V39" s="12"/>
      <c r="W39" s="12"/>
      <c r="X39" s="12"/>
      <c r="Y39" s="12"/>
      <c r="Z39" s="12"/>
      <c r="AA39" s="74" t="s">
        <v>109</v>
      </c>
      <c r="AB39" s="12"/>
      <c r="AC39" s="12"/>
      <c r="AD39" s="12"/>
      <c r="AE39" s="12"/>
      <c r="AF39" s="12"/>
      <c r="AG39" s="12"/>
      <c r="AH39" s="80" t="s">
        <v>110</v>
      </c>
      <c r="AI39" s="24"/>
      <c r="AJ39" s="24"/>
      <c r="AK39" s="12"/>
      <c r="AL39" s="12"/>
      <c r="AM39" s="7"/>
      <c r="AN39" s="7"/>
      <c r="AO39" s="7"/>
      <c r="AP39" s="7"/>
      <c r="AQ39" s="7">
        <v>5</v>
      </c>
      <c r="AR39" s="3">
        <f t="shared" si="4"/>
        <v>102</v>
      </c>
      <c r="AS39" s="8">
        <f t="shared" si="1"/>
        <v>4.9019607843137254E-2</v>
      </c>
      <c r="AT39" s="25"/>
    </row>
    <row r="40" spans="1:46" ht="12.75" customHeight="1" x14ac:dyDescent="0.2">
      <c r="A40" s="85"/>
      <c r="B40" s="88"/>
      <c r="C40" s="70" t="s">
        <v>91</v>
      </c>
      <c r="D40" s="32"/>
      <c r="E40" s="4"/>
      <c r="F40" s="4"/>
      <c r="G40" s="4"/>
      <c r="H40" s="12"/>
      <c r="I40" s="74" t="s">
        <v>109</v>
      </c>
      <c r="J40" s="12"/>
      <c r="K40" s="12"/>
      <c r="L40" s="12"/>
      <c r="M40" s="12"/>
      <c r="N40" s="74" t="s">
        <v>109</v>
      </c>
      <c r="O40" s="12"/>
      <c r="P40" s="12"/>
      <c r="Q40" s="12"/>
      <c r="R40" s="12"/>
      <c r="S40" s="12"/>
      <c r="T40" s="74" t="s">
        <v>109</v>
      </c>
      <c r="U40" s="12"/>
      <c r="V40" s="12"/>
      <c r="W40" s="12"/>
      <c r="X40" s="12"/>
      <c r="Y40" s="12"/>
      <c r="Z40" s="12"/>
      <c r="AA40" s="74" t="s">
        <v>109</v>
      </c>
      <c r="AB40" s="12"/>
      <c r="AC40" s="12"/>
      <c r="AD40" s="12"/>
      <c r="AE40" s="12"/>
      <c r="AF40" s="12"/>
      <c r="AG40" s="12"/>
      <c r="AH40" s="80" t="s">
        <v>110</v>
      </c>
      <c r="AI40" s="24"/>
      <c r="AJ40" s="24"/>
      <c r="AK40" s="12"/>
      <c r="AL40" s="12"/>
      <c r="AM40" s="7"/>
      <c r="AN40" s="7"/>
      <c r="AO40" s="7"/>
      <c r="AP40" s="7"/>
      <c r="AQ40" s="7">
        <v>5</v>
      </c>
      <c r="AR40" s="3">
        <f t="shared" si="4"/>
        <v>102</v>
      </c>
      <c r="AS40" s="8">
        <f t="shared" si="1"/>
        <v>4.9019607843137254E-2</v>
      </c>
      <c r="AT40" s="25"/>
    </row>
    <row r="41" spans="1:46" x14ac:dyDescent="0.2">
      <c r="A41" s="85"/>
      <c r="B41" s="88"/>
      <c r="C41" s="70" t="s">
        <v>92</v>
      </c>
      <c r="D41" s="32"/>
      <c r="E41" s="4"/>
      <c r="F41" s="4"/>
      <c r="G41" s="4"/>
      <c r="H41" s="12"/>
      <c r="I41" s="74" t="s">
        <v>109</v>
      </c>
      <c r="J41" s="12"/>
      <c r="K41" s="12"/>
      <c r="L41" s="12"/>
      <c r="M41" s="12"/>
      <c r="N41" s="74" t="s">
        <v>109</v>
      </c>
      <c r="O41" s="12"/>
      <c r="P41" s="12"/>
      <c r="Q41" s="12"/>
      <c r="R41" s="12"/>
      <c r="S41" s="12"/>
      <c r="T41" s="74" t="s">
        <v>109</v>
      </c>
      <c r="U41" s="12"/>
      <c r="V41" s="12"/>
      <c r="W41" s="12"/>
      <c r="X41" s="12"/>
      <c r="Y41" s="12"/>
      <c r="Z41" s="12"/>
      <c r="AA41" s="74" t="s">
        <v>109</v>
      </c>
      <c r="AB41" s="12"/>
      <c r="AC41" s="12"/>
      <c r="AD41" s="12"/>
      <c r="AE41" s="12"/>
      <c r="AF41" s="12"/>
      <c r="AG41" s="12"/>
      <c r="AH41" s="80" t="s">
        <v>110</v>
      </c>
      <c r="AI41" s="24"/>
      <c r="AJ41" s="24"/>
      <c r="AK41" s="12"/>
      <c r="AL41" s="12"/>
      <c r="AM41" s="7"/>
      <c r="AN41" s="7"/>
      <c r="AO41" s="7"/>
      <c r="AP41" s="7"/>
      <c r="AQ41" s="7">
        <v>5</v>
      </c>
      <c r="AR41" s="3">
        <f t="shared" si="4"/>
        <v>102</v>
      </c>
      <c r="AS41" s="8">
        <f t="shared" si="1"/>
        <v>4.9019607843137254E-2</v>
      </c>
      <c r="AT41" s="2"/>
    </row>
    <row r="42" spans="1:46" x14ac:dyDescent="0.2">
      <c r="A42" s="85"/>
      <c r="B42" s="89"/>
      <c r="C42" s="70" t="s">
        <v>93</v>
      </c>
      <c r="D42" s="28"/>
      <c r="E42" s="4"/>
      <c r="F42" s="4"/>
      <c r="G42" s="4"/>
      <c r="H42" s="12"/>
      <c r="I42" s="74" t="s">
        <v>109</v>
      </c>
      <c r="J42" s="12"/>
      <c r="K42" s="12"/>
      <c r="L42" s="12"/>
      <c r="M42" s="12"/>
      <c r="N42" s="74" t="s">
        <v>109</v>
      </c>
      <c r="O42" s="12"/>
      <c r="P42" s="12"/>
      <c r="Q42" s="12"/>
      <c r="R42" s="12"/>
      <c r="S42" s="12"/>
      <c r="T42" s="74" t="s">
        <v>109</v>
      </c>
      <c r="U42" s="12"/>
      <c r="V42" s="12"/>
      <c r="W42" s="12"/>
      <c r="X42" s="12"/>
      <c r="Y42" s="12"/>
      <c r="Z42" s="12"/>
      <c r="AA42" s="74" t="s">
        <v>109</v>
      </c>
      <c r="AB42" s="12"/>
      <c r="AC42" s="12"/>
      <c r="AD42" s="12"/>
      <c r="AE42" s="12"/>
      <c r="AF42" s="12"/>
      <c r="AG42" s="12"/>
      <c r="AH42" s="80" t="s">
        <v>110</v>
      </c>
      <c r="AI42" s="24"/>
      <c r="AJ42" s="24"/>
      <c r="AK42" s="12"/>
      <c r="AL42" s="12"/>
      <c r="AM42" s="7"/>
      <c r="AN42" s="7"/>
      <c r="AO42" s="7"/>
      <c r="AP42" s="7"/>
      <c r="AQ42" s="7">
        <v>5</v>
      </c>
      <c r="AR42" s="3">
        <f t="shared" si="4"/>
        <v>102</v>
      </c>
      <c r="AS42" s="8">
        <f t="shared" si="1"/>
        <v>4.9019607843137254E-2</v>
      </c>
      <c r="AT42" s="2"/>
    </row>
    <row r="43" spans="1:46" x14ac:dyDescent="0.2">
      <c r="A43" s="85"/>
      <c r="B43" s="87" t="s">
        <v>24</v>
      </c>
      <c r="C43" s="70" t="s">
        <v>50</v>
      </c>
      <c r="D43" s="28"/>
      <c r="E43" s="4"/>
      <c r="F43" s="4"/>
      <c r="G43" s="4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23"/>
      <c r="AH43" s="67"/>
      <c r="AI43" s="80" t="s">
        <v>110</v>
      </c>
      <c r="AJ43" s="24"/>
      <c r="AK43" s="12"/>
      <c r="AL43" s="12"/>
      <c r="AM43" s="7"/>
      <c r="AN43" s="7"/>
      <c r="AO43" s="7"/>
      <c r="AP43" s="7"/>
      <c r="AQ43" s="7">
        <v>1</v>
      </c>
      <c r="AR43" s="3">
        <f>34*1</f>
        <v>34</v>
      </c>
      <c r="AS43" s="8">
        <f t="shared" si="1"/>
        <v>2.9411764705882353E-2</v>
      </c>
      <c r="AT43" s="6"/>
    </row>
    <row r="44" spans="1:46" x14ac:dyDescent="0.2">
      <c r="A44" s="85"/>
      <c r="B44" s="88"/>
      <c r="C44" s="70" t="s">
        <v>51</v>
      </c>
      <c r="D44" s="28"/>
      <c r="E44" s="4"/>
      <c r="F44" s="4"/>
      <c r="G44" s="4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67"/>
      <c r="AI44" s="80" t="s">
        <v>110</v>
      </c>
      <c r="AJ44" s="23"/>
      <c r="AK44" s="12"/>
      <c r="AL44" s="12"/>
      <c r="AM44" s="7"/>
      <c r="AN44" s="7"/>
      <c r="AO44" s="7"/>
      <c r="AP44" s="7"/>
      <c r="AQ44" s="7">
        <v>1</v>
      </c>
      <c r="AR44" s="3">
        <f t="shared" ref="AR44:AR66" si="5">34*1</f>
        <v>34</v>
      </c>
      <c r="AS44" s="8">
        <f t="shared" si="1"/>
        <v>2.9411764705882353E-2</v>
      </c>
      <c r="AT44" s="6"/>
    </row>
    <row r="45" spans="1:46" ht="12.75" customHeight="1" x14ac:dyDescent="0.2">
      <c r="A45" s="85"/>
      <c r="B45" s="88"/>
      <c r="C45" s="70" t="s">
        <v>52</v>
      </c>
      <c r="D45" s="28"/>
      <c r="E45" s="4"/>
      <c r="F45" s="4"/>
      <c r="G45" s="4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67"/>
      <c r="AI45" s="80" t="s">
        <v>110</v>
      </c>
      <c r="AJ45" s="23"/>
      <c r="AK45" s="12"/>
      <c r="AL45" s="12"/>
      <c r="AM45" s="7"/>
      <c r="AN45" s="7"/>
      <c r="AO45" s="7"/>
      <c r="AP45" s="7"/>
      <c r="AQ45" s="7">
        <v>1</v>
      </c>
      <c r="AR45" s="3">
        <f t="shared" si="5"/>
        <v>34</v>
      </c>
      <c r="AS45" s="8">
        <f t="shared" si="1"/>
        <v>2.9411764705882353E-2</v>
      </c>
      <c r="AT45" s="6"/>
    </row>
    <row r="46" spans="1:46" ht="12.75" customHeight="1" x14ac:dyDescent="0.2">
      <c r="A46" s="85"/>
      <c r="B46" s="88"/>
      <c r="C46" s="70" t="s">
        <v>91</v>
      </c>
      <c r="D46" s="28"/>
      <c r="E46" s="4"/>
      <c r="F46" s="4"/>
      <c r="G46" s="4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67"/>
      <c r="AI46" s="80" t="s">
        <v>110</v>
      </c>
      <c r="AJ46" s="23"/>
      <c r="AK46" s="12"/>
      <c r="AL46" s="12"/>
      <c r="AM46" s="7"/>
      <c r="AN46" s="7"/>
      <c r="AO46" s="7"/>
      <c r="AP46" s="7"/>
      <c r="AQ46" s="7">
        <v>1</v>
      </c>
      <c r="AR46" s="3">
        <f t="shared" si="5"/>
        <v>34</v>
      </c>
      <c r="AS46" s="8">
        <f t="shared" si="1"/>
        <v>2.9411764705882353E-2</v>
      </c>
      <c r="AT46" s="6"/>
    </row>
    <row r="47" spans="1:46" x14ac:dyDescent="0.2">
      <c r="A47" s="85"/>
      <c r="B47" s="88"/>
      <c r="C47" s="70" t="s">
        <v>92</v>
      </c>
      <c r="D47" s="28"/>
      <c r="E47" s="4"/>
      <c r="F47" s="4"/>
      <c r="G47" s="4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67"/>
      <c r="AI47" s="80" t="s">
        <v>110</v>
      </c>
      <c r="AJ47" s="23"/>
      <c r="AK47" s="12"/>
      <c r="AL47" s="12"/>
      <c r="AM47" s="7"/>
      <c r="AN47" s="7"/>
      <c r="AO47" s="7"/>
      <c r="AP47" s="7"/>
      <c r="AQ47" s="7">
        <v>1</v>
      </c>
      <c r="AR47" s="3">
        <f t="shared" si="5"/>
        <v>34</v>
      </c>
      <c r="AS47" s="8">
        <f t="shared" si="1"/>
        <v>2.9411764705882353E-2</v>
      </c>
      <c r="AT47" s="6"/>
    </row>
    <row r="48" spans="1:46" x14ac:dyDescent="0.2">
      <c r="A48" s="85"/>
      <c r="B48" s="89"/>
      <c r="C48" s="70" t="s">
        <v>93</v>
      </c>
      <c r="D48" s="28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67"/>
      <c r="AI48" s="82" t="s">
        <v>110</v>
      </c>
      <c r="AJ48" s="12"/>
      <c r="AK48" s="4"/>
      <c r="AL48" s="4"/>
      <c r="AM48" s="7"/>
      <c r="AN48" s="7"/>
      <c r="AO48" s="7"/>
      <c r="AP48" s="7"/>
      <c r="AQ48" s="7">
        <v>1</v>
      </c>
      <c r="AR48" s="3">
        <f t="shared" si="5"/>
        <v>34</v>
      </c>
      <c r="AS48" s="8">
        <f t="shared" si="1"/>
        <v>2.9411764705882353E-2</v>
      </c>
      <c r="AT48" s="6"/>
    </row>
    <row r="49" spans="1:46" x14ac:dyDescent="0.2">
      <c r="A49" s="85"/>
      <c r="B49" s="87" t="s">
        <v>23</v>
      </c>
      <c r="C49" s="70" t="s">
        <v>50</v>
      </c>
      <c r="D49" s="3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3"/>
      <c r="AG49" s="3"/>
      <c r="AH49" s="68"/>
      <c r="AI49" s="80" t="s">
        <v>110</v>
      </c>
      <c r="AJ49" s="7"/>
      <c r="AK49" s="3"/>
      <c r="AL49" s="4"/>
      <c r="AM49" s="7"/>
      <c r="AN49" s="7"/>
      <c r="AO49" s="7"/>
      <c r="AP49" s="7"/>
      <c r="AQ49" s="7">
        <v>1</v>
      </c>
      <c r="AR49" s="3">
        <f t="shared" si="5"/>
        <v>34</v>
      </c>
      <c r="AS49" s="8">
        <f t="shared" si="1"/>
        <v>2.9411764705882353E-2</v>
      </c>
      <c r="AT49" s="6"/>
    </row>
    <row r="50" spans="1:46" ht="12.75" customHeight="1" x14ac:dyDescent="0.2">
      <c r="A50" s="85"/>
      <c r="B50" s="88"/>
      <c r="C50" s="70" t="s">
        <v>51</v>
      </c>
      <c r="D50" s="3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3"/>
      <c r="AG50" s="3"/>
      <c r="AH50" s="68"/>
      <c r="AI50" s="80" t="s">
        <v>110</v>
      </c>
      <c r="AJ50" s="7"/>
      <c r="AK50" s="3"/>
      <c r="AL50" s="4"/>
      <c r="AM50" s="7"/>
      <c r="AN50" s="7"/>
      <c r="AO50" s="7"/>
      <c r="AP50" s="7"/>
      <c r="AQ50" s="7">
        <v>1</v>
      </c>
      <c r="AR50" s="3">
        <f t="shared" si="5"/>
        <v>34</v>
      </c>
      <c r="AS50" s="8">
        <f t="shared" si="1"/>
        <v>2.9411764705882353E-2</v>
      </c>
    </row>
    <row r="51" spans="1:46" ht="12.75" customHeight="1" x14ac:dyDescent="0.2">
      <c r="A51" s="85"/>
      <c r="B51" s="88"/>
      <c r="C51" s="70" t="s">
        <v>52</v>
      </c>
      <c r="D51" s="3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3"/>
      <c r="AG51" s="3"/>
      <c r="AH51" s="68"/>
      <c r="AI51" s="80" t="s">
        <v>110</v>
      </c>
      <c r="AJ51" s="7"/>
      <c r="AK51" s="3"/>
      <c r="AL51" s="4"/>
      <c r="AM51" s="7"/>
      <c r="AN51" s="7"/>
      <c r="AO51" s="7"/>
      <c r="AP51" s="7"/>
      <c r="AQ51" s="7">
        <v>1</v>
      </c>
      <c r="AR51" s="3">
        <f t="shared" si="5"/>
        <v>34</v>
      </c>
      <c r="AS51" s="8">
        <f t="shared" si="1"/>
        <v>2.9411764705882353E-2</v>
      </c>
    </row>
    <row r="52" spans="1:46" ht="12.75" customHeight="1" x14ac:dyDescent="0.2">
      <c r="A52" s="85"/>
      <c r="B52" s="88"/>
      <c r="C52" s="70" t="s">
        <v>91</v>
      </c>
      <c r="D52" s="3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3"/>
      <c r="AG52" s="3"/>
      <c r="AH52" s="68"/>
      <c r="AI52" s="80" t="s">
        <v>110</v>
      </c>
      <c r="AJ52" s="7"/>
      <c r="AK52" s="3"/>
      <c r="AL52" s="4"/>
      <c r="AM52" s="7"/>
      <c r="AN52" s="7"/>
      <c r="AO52" s="7"/>
      <c r="AP52" s="7"/>
      <c r="AQ52" s="7">
        <v>1</v>
      </c>
      <c r="AR52" s="3">
        <f t="shared" si="5"/>
        <v>34</v>
      </c>
      <c r="AS52" s="8">
        <f t="shared" si="1"/>
        <v>2.9411764705882353E-2</v>
      </c>
    </row>
    <row r="53" spans="1:46" ht="12.75" customHeight="1" x14ac:dyDescent="0.2">
      <c r="A53" s="85"/>
      <c r="B53" s="88"/>
      <c r="C53" s="70" t="s">
        <v>92</v>
      </c>
      <c r="D53" s="3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3"/>
      <c r="AG53" s="3"/>
      <c r="AH53" s="68"/>
      <c r="AI53" s="80" t="s">
        <v>110</v>
      </c>
      <c r="AJ53" s="7"/>
      <c r="AK53" s="3"/>
      <c r="AL53" s="4"/>
      <c r="AM53" s="7"/>
      <c r="AN53" s="7"/>
      <c r="AO53" s="7"/>
      <c r="AP53" s="7"/>
      <c r="AQ53" s="7">
        <v>1</v>
      </c>
      <c r="AR53" s="3">
        <f t="shared" si="5"/>
        <v>34</v>
      </c>
      <c r="AS53" s="8">
        <f t="shared" si="1"/>
        <v>2.9411764705882353E-2</v>
      </c>
    </row>
    <row r="54" spans="1:46" ht="12.75" customHeight="1" x14ac:dyDescent="0.2">
      <c r="A54" s="85"/>
      <c r="B54" s="89"/>
      <c r="C54" s="70" t="s">
        <v>93</v>
      </c>
      <c r="D54" s="3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3"/>
      <c r="AG54" s="3"/>
      <c r="AH54" s="68"/>
      <c r="AI54" s="80" t="s">
        <v>110</v>
      </c>
      <c r="AJ54" s="7"/>
      <c r="AK54" s="3"/>
      <c r="AL54" s="4"/>
      <c r="AM54" s="7"/>
      <c r="AN54" s="7"/>
      <c r="AO54" s="7"/>
      <c r="AP54" s="7"/>
      <c r="AQ54" s="7">
        <v>1</v>
      </c>
      <c r="AR54" s="3">
        <f t="shared" si="5"/>
        <v>34</v>
      </c>
      <c r="AS54" s="8">
        <f t="shared" si="1"/>
        <v>2.9411764705882353E-2</v>
      </c>
    </row>
    <row r="55" spans="1:46" ht="12.75" customHeight="1" x14ac:dyDescent="0.2">
      <c r="A55" s="85"/>
      <c r="B55" s="87" t="s">
        <v>37</v>
      </c>
      <c r="C55" s="70" t="s">
        <v>50</v>
      </c>
      <c r="D55" s="3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3"/>
      <c r="AG55" s="3"/>
      <c r="AH55" s="4"/>
      <c r="AI55" s="12"/>
      <c r="AJ55" s="7"/>
      <c r="AK55" s="3"/>
      <c r="AL55" s="4"/>
      <c r="AM55" s="7"/>
      <c r="AN55" s="7"/>
      <c r="AO55" s="7"/>
      <c r="AP55" s="7"/>
      <c r="AQ55" s="7">
        <f t="shared" ref="AQ55:AQ78" si="6">SUM(E55:AP55)</f>
        <v>0</v>
      </c>
      <c r="AR55" s="3">
        <f t="shared" si="5"/>
        <v>34</v>
      </c>
      <c r="AS55" s="8">
        <f t="shared" si="1"/>
        <v>0</v>
      </c>
    </row>
    <row r="56" spans="1:46" x14ac:dyDescent="0.2">
      <c r="A56" s="85"/>
      <c r="B56" s="88"/>
      <c r="C56" s="70" t="s">
        <v>51</v>
      </c>
      <c r="D56" s="3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3"/>
      <c r="AG56" s="3"/>
      <c r="AH56" s="4"/>
      <c r="AI56" s="12"/>
      <c r="AJ56" s="7"/>
      <c r="AK56" s="3"/>
      <c r="AL56" s="4"/>
      <c r="AM56" s="7"/>
      <c r="AN56" s="7"/>
      <c r="AO56" s="7"/>
      <c r="AP56" s="7"/>
      <c r="AQ56" s="7">
        <f t="shared" si="6"/>
        <v>0</v>
      </c>
      <c r="AR56" s="3">
        <f t="shared" si="5"/>
        <v>34</v>
      </c>
      <c r="AS56" s="8">
        <f t="shared" si="1"/>
        <v>0</v>
      </c>
    </row>
    <row r="57" spans="1:46" s="2" customFormat="1" ht="15" customHeight="1" x14ac:dyDescent="0.2">
      <c r="A57" s="85"/>
      <c r="B57" s="88"/>
      <c r="C57" s="70" t="s">
        <v>52</v>
      </c>
      <c r="D57" s="3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3"/>
      <c r="AG57" s="3"/>
      <c r="AH57" s="4"/>
      <c r="AI57" s="12"/>
      <c r="AJ57" s="7"/>
      <c r="AK57" s="3"/>
      <c r="AL57" s="4"/>
      <c r="AM57" s="7"/>
      <c r="AN57" s="7"/>
      <c r="AO57" s="7"/>
      <c r="AP57" s="7"/>
      <c r="AQ57" s="7">
        <f t="shared" si="6"/>
        <v>0</v>
      </c>
      <c r="AR57" s="3">
        <f t="shared" si="5"/>
        <v>34</v>
      </c>
      <c r="AS57" s="8">
        <f t="shared" si="1"/>
        <v>0</v>
      </c>
      <c r="AT57" s="1"/>
    </row>
    <row r="58" spans="1:46" s="2" customFormat="1" ht="16.5" customHeight="1" x14ac:dyDescent="0.2">
      <c r="A58" s="85"/>
      <c r="B58" s="88"/>
      <c r="C58" s="70" t="s">
        <v>91</v>
      </c>
      <c r="D58" s="3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3"/>
      <c r="AG58" s="3"/>
      <c r="AH58" s="4"/>
      <c r="AI58" s="12"/>
      <c r="AJ58" s="7"/>
      <c r="AK58" s="3"/>
      <c r="AL58" s="4"/>
      <c r="AM58" s="7"/>
      <c r="AN58" s="7"/>
      <c r="AO58" s="7"/>
      <c r="AP58" s="7"/>
      <c r="AQ58" s="7">
        <f t="shared" si="6"/>
        <v>0</v>
      </c>
      <c r="AR58" s="3">
        <f t="shared" si="5"/>
        <v>34</v>
      </c>
      <c r="AS58" s="8">
        <f t="shared" si="1"/>
        <v>0</v>
      </c>
      <c r="AT58" s="1"/>
    </row>
    <row r="59" spans="1:46" s="6" customFormat="1" ht="11.25" customHeight="1" x14ac:dyDescent="0.2">
      <c r="A59" s="85"/>
      <c r="B59" s="88"/>
      <c r="C59" s="70" t="s">
        <v>92</v>
      </c>
      <c r="D59" s="3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3"/>
      <c r="AG59" s="3"/>
      <c r="AH59" s="4"/>
      <c r="AI59" s="12"/>
      <c r="AJ59" s="7"/>
      <c r="AK59" s="3"/>
      <c r="AL59" s="4"/>
      <c r="AM59" s="7"/>
      <c r="AN59" s="7"/>
      <c r="AO59" s="7"/>
      <c r="AP59" s="7"/>
      <c r="AQ59" s="7">
        <f t="shared" si="6"/>
        <v>0</v>
      </c>
      <c r="AR59" s="3">
        <f t="shared" si="5"/>
        <v>34</v>
      </c>
      <c r="AS59" s="8">
        <f t="shared" si="1"/>
        <v>0</v>
      </c>
      <c r="AT59" s="1"/>
    </row>
    <row r="60" spans="1:46" ht="12.75" customHeight="1" x14ac:dyDescent="0.2">
      <c r="A60" s="85"/>
      <c r="B60" s="89"/>
      <c r="C60" s="70" t="s">
        <v>93</v>
      </c>
      <c r="D60" s="3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3"/>
      <c r="AG60" s="3"/>
      <c r="AH60" s="4"/>
      <c r="AI60" s="12"/>
      <c r="AJ60" s="7"/>
      <c r="AK60" s="3"/>
      <c r="AL60" s="4"/>
      <c r="AM60" s="7"/>
      <c r="AN60" s="7"/>
      <c r="AO60" s="7"/>
      <c r="AP60" s="7"/>
      <c r="AQ60" s="7">
        <f t="shared" si="6"/>
        <v>0</v>
      </c>
      <c r="AR60" s="3">
        <f t="shared" si="5"/>
        <v>34</v>
      </c>
      <c r="AS60" s="8">
        <f t="shared" si="1"/>
        <v>0</v>
      </c>
    </row>
    <row r="61" spans="1:46" x14ac:dyDescent="0.2">
      <c r="A61" s="85"/>
      <c r="B61" s="87" t="s">
        <v>38</v>
      </c>
      <c r="C61" s="70" t="s">
        <v>50</v>
      </c>
      <c r="D61" s="3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3"/>
      <c r="AG61" s="3"/>
      <c r="AH61" s="4"/>
      <c r="AI61" s="12"/>
      <c r="AJ61" s="7"/>
      <c r="AK61" s="3"/>
      <c r="AL61" s="4"/>
      <c r="AM61" s="7"/>
      <c r="AN61" s="7"/>
      <c r="AO61" s="7"/>
      <c r="AP61" s="7"/>
      <c r="AQ61" s="7">
        <f t="shared" si="6"/>
        <v>0</v>
      </c>
      <c r="AR61" s="3">
        <f t="shared" si="5"/>
        <v>34</v>
      </c>
      <c r="AS61" s="8">
        <f t="shared" si="1"/>
        <v>0</v>
      </c>
    </row>
    <row r="62" spans="1:46" x14ac:dyDescent="0.2">
      <c r="A62" s="85"/>
      <c r="B62" s="88"/>
      <c r="C62" s="70" t="s">
        <v>51</v>
      </c>
      <c r="D62" s="3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3"/>
      <c r="AG62" s="3"/>
      <c r="AH62" s="4"/>
      <c r="AI62" s="12"/>
      <c r="AJ62" s="7"/>
      <c r="AK62" s="3"/>
      <c r="AL62" s="4"/>
      <c r="AM62" s="7"/>
      <c r="AN62" s="7"/>
      <c r="AO62" s="7"/>
      <c r="AP62" s="7"/>
      <c r="AQ62" s="7">
        <f t="shared" si="6"/>
        <v>0</v>
      </c>
      <c r="AR62" s="3">
        <f t="shared" si="5"/>
        <v>34</v>
      </c>
      <c r="AS62" s="8">
        <f t="shared" si="1"/>
        <v>0</v>
      </c>
    </row>
    <row r="63" spans="1:46" x14ac:dyDescent="0.2">
      <c r="A63" s="85"/>
      <c r="B63" s="88"/>
      <c r="C63" s="70" t="s">
        <v>52</v>
      </c>
      <c r="D63" s="3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3"/>
      <c r="AG63" s="3"/>
      <c r="AH63" s="4"/>
      <c r="AI63" s="12"/>
      <c r="AJ63" s="7"/>
      <c r="AK63" s="3"/>
      <c r="AL63" s="4"/>
      <c r="AM63" s="7"/>
      <c r="AN63" s="7"/>
      <c r="AO63" s="7"/>
      <c r="AP63" s="7"/>
      <c r="AQ63" s="7">
        <f t="shared" si="6"/>
        <v>0</v>
      </c>
      <c r="AR63" s="3">
        <f t="shared" si="5"/>
        <v>34</v>
      </c>
      <c r="AS63" s="8">
        <f t="shared" si="1"/>
        <v>0</v>
      </c>
      <c r="AT63" s="2"/>
    </row>
    <row r="64" spans="1:46" ht="12.75" customHeight="1" x14ac:dyDescent="0.2">
      <c r="A64" s="85"/>
      <c r="B64" s="88"/>
      <c r="C64" s="70" t="s">
        <v>91</v>
      </c>
      <c r="D64" s="3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3"/>
      <c r="AG64" s="3"/>
      <c r="AH64" s="4"/>
      <c r="AI64" s="12"/>
      <c r="AJ64" s="7"/>
      <c r="AK64" s="3"/>
      <c r="AL64" s="4"/>
      <c r="AM64" s="7"/>
      <c r="AN64" s="7"/>
      <c r="AO64" s="7"/>
      <c r="AP64" s="7"/>
      <c r="AQ64" s="7">
        <f t="shared" si="6"/>
        <v>0</v>
      </c>
      <c r="AR64" s="3">
        <f t="shared" si="5"/>
        <v>34</v>
      </c>
      <c r="AS64" s="8">
        <f t="shared" si="1"/>
        <v>0</v>
      </c>
      <c r="AT64" s="2"/>
    </row>
    <row r="65" spans="1:46" ht="12.75" customHeight="1" x14ac:dyDescent="0.2">
      <c r="A65" s="85"/>
      <c r="B65" s="88"/>
      <c r="C65" s="70" t="s">
        <v>92</v>
      </c>
      <c r="D65" s="3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3"/>
      <c r="AG65" s="3"/>
      <c r="AH65" s="4"/>
      <c r="AI65" s="12"/>
      <c r="AJ65" s="7"/>
      <c r="AK65" s="3"/>
      <c r="AL65" s="4"/>
      <c r="AM65" s="7"/>
      <c r="AN65" s="7"/>
      <c r="AO65" s="7"/>
      <c r="AP65" s="7"/>
      <c r="AQ65" s="7">
        <f t="shared" si="6"/>
        <v>0</v>
      </c>
      <c r="AR65" s="3">
        <f t="shared" si="5"/>
        <v>34</v>
      </c>
      <c r="AS65" s="8">
        <f t="shared" si="1"/>
        <v>0</v>
      </c>
      <c r="AT65" s="6"/>
    </row>
    <row r="66" spans="1:46" x14ac:dyDescent="0.2">
      <c r="A66" s="85"/>
      <c r="B66" s="89"/>
      <c r="C66" s="70" t="s">
        <v>93</v>
      </c>
      <c r="D66" s="3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3"/>
      <c r="AG66" s="3"/>
      <c r="AH66" s="4"/>
      <c r="AI66" s="12"/>
      <c r="AJ66" s="7"/>
      <c r="AK66" s="3"/>
      <c r="AL66" s="4"/>
      <c r="AM66" s="7"/>
      <c r="AN66" s="7"/>
      <c r="AO66" s="7"/>
      <c r="AP66" s="7"/>
      <c r="AQ66" s="7">
        <f t="shared" si="6"/>
        <v>0</v>
      </c>
      <c r="AR66" s="3">
        <f t="shared" si="5"/>
        <v>34</v>
      </c>
      <c r="AS66" s="8">
        <f t="shared" si="1"/>
        <v>0</v>
      </c>
      <c r="AT66" s="6"/>
    </row>
    <row r="67" spans="1:46" s="25" customFormat="1" ht="15.75" customHeight="1" x14ac:dyDescent="0.2">
      <c r="A67" s="85"/>
      <c r="B67" s="87" t="s">
        <v>49</v>
      </c>
      <c r="C67" s="70" t="s">
        <v>50</v>
      </c>
      <c r="D67" s="28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3"/>
      <c r="AI67" s="3"/>
      <c r="AJ67" s="7"/>
      <c r="AK67" s="12"/>
      <c r="AL67" s="4"/>
      <c r="AM67" s="7"/>
      <c r="AN67" s="7"/>
      <c r="AO67" s="7"/>
      <c r="AP67" s="7"/>
      <c r="AQ67" s="7">
        <f t="shared" si="6"/>
        <v>0</v>
      </c>
      <c r="AR67" s="3">
        <f>34*2</f>
        <v>68</v>
      </c>
      <c r="AS67" s="8">
        <f t="shared" si="1"/>
        <v>0</v>
      </c>
      <c r="AT67" s="6"/>
    </row>
    <row r="68" spans="1:46" s="25" customFormat="1" ht="15.75" customHeight="1" x14ac:dyDescent="0.2">
      <c r="A68" s="85"/>
      <c r="B68" s="88"/>
      <c r="C68" s="70" t="s">
        <v>51</v>
      </c>
      <c r="D68" s="2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3"/>
      <c r="AI68" s="3"/>
      <c r="AJ68" s="7"/>
      <c r="AK68" s="12"/>
      <c r="AL68" s="4"/>
      <c r="AM68" s="7"/>
      <c r="AN68" s="7"/>
      <c r="AO68" s="7"/>
      <c r="AP68" s="7"/>
      <c r="AQ68" s="7">
        <f t="shared" si="6"/>
        <v>0</v>
      </c>
      <c r="AR68" s="3">
        <f t="shared" ref="AR68:AR78" si="7">34*2</f>
        <v>68</v>
      </c>
      <c r="AS68" s="8">
        <f t="shared" si="1"/>
        <v>0</v>
      </c>
      <c r="AT68" s="6"/>
    </row>
    <row r="69" spans="1:46" s="2" customFormat="1" ht="12.75" customHeight="1" x14ac:dyDescent="0.2">
      <c r="A69" s="85"/>
      <c r="B69" s="88"/>
      <c r="C69" s="70" t="s">
        <v>52</v>
      </c>
      <c r="D69" s="28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3"/>
      <c r="AI69" s="3"/>
      <c r="AJ69" s="7"/>
      <c r="AK69" s="12"/>
      <c r="AL69" s="4"/>
      <c r="AM69" s="7"/>
      <c r="AN69" s="7"/>
      <c r="AO69" s="7"/>
      <c r="AP69" s="7"/>
      <c r="AQ69" s="7">
        <f t="shared" si="6"/>
        <v>0</v>
      </c>
      <c r="AR69" s="3">
        <f t="shared" si="7"/>
        <v>68</v>
      </c>
      <c r="AS69" s="8">
        <f t="shared" si="1"/>
        <v>0</v>
      </c>
      <c r="AT69" s="6"/>
    </row>
    <row r="70" spans="1:46" s="2" customFormat="1" ht="16.5" customHeight="1" x14ac:dyDescent="0.2">
      <c r="A70" s="85"/>
      <c r="B70" s="88"/>
      <c r="C70" s="70" t="s">
        <v>91</v>
      </c>
      <c r="D70" s="28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3"/>
      <c r="AI70" s="3"/>
      <c r="AJ70" s="7"/>
      <c r="AK70" s="12"/>
      <c r="AL70" s="4"/>
      <c r="AM70" s="7"/>
      <c r="AN70" s="7"/>
      <c r="AO70" s="7"/>
      <c r="AP70" s="7"/>
      <c r="AQ70" s="7">
        <f t="shared" si="6"/>
        <v>0</v>
      </c>
      <c r="AR70" s="3">
        <f t="shared" si="7"/>
        <v>68</v>
      </c>
      <c r="AS70" s="8">
        <f t="shared" si="1"/>
        <v>0</v>
      </c>
      <c r="AT70" s="6"/>
    </row>
    <row r="71" spans="1:46" s="6" customFormat="1" ht="11.25" customHeight="1" x14ac:dyDescent="0.2">
      <c r="A71" s="85"/>
      <c r="B71" s="88"/>
      <c r="C71" s="70" t="s">
        <v>92</v>
      </c>
      <c r="D71" s="28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3"/>
      <c r="AI71" s="3"/>
      <c r="AJ71" s="7"/>
      <c r="AK71" s="12"/>
      <c r="AL71" s="4"/>
      <c r="AM71" s="7"/>
      <c r="AN71" s="7"/>
      <c r="AO71" s="7"/>
      <c r="AP71" s="7"/>
      <c r="AQ71" s="7">
        <f t="shared" si="6"/>
        <v>0</v>
      </c>
      <c r="AR71" s="3">
        <f t="shared" si="7"/>
        <v>68</v>
      </c>
      <c r="AS71" s="8">
        <f t="shared" si="1"/>
        <v>0</v>
      </c>
      <c r="AT71" s="26"/>
    </row>
    <row r="72" spans="1:46" s="6" customFormat="1" ht="15" customHeight="1" x14ac:dyDescent="0.2">
      <c r="A72" s="85"/>
      <c r="B72" s="89"/>
      <c r="C72" s="70" t="s">
        <v>93</v>
      </c>
      <c r="D72" s="28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3"/>
      <c r="AI72" s="3"/>
      <c r="AJ72" s="7"/>
      <c r="AK72" s="12"/>
      <c r="AL72" s="4"/>
      <c r="AM72" s="7"/>
      <c r="AN72" s="7"/>
      <c r="AO72" s="7"/>
      <c r="AP72" s="7"/>
      <c r="AQ72" s="7">
        <f t="shared" si="6"/>
        <v>0</v>
      </c>
      <c r="AR72" s="3">
        <f t="shared" si="7"/>
        <v>68</v>
      </c>
      <c r="AS72" s="8">
        <f t="shared" si="1"/>
        <v>0</v>
      </c>
      <c r="AT72" s="26"/>
    </row>
    <row r="73" spans="1:46" s="6" customFormat="1" ht="12.75" customHeight="1" x14ac:dyDescent="0.2">
      <c r="A73" s="85"/>
      <c r="B73" s="87" t="s">
        <v>48</v>
      </c>
      <c r="C73" s="70" t="s">
        <v>50</v>
      </c>
      <c r="D73" s="28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12"/>
      <c r="AL73" s="4"/>
      <c r="AM73" s="7"/>
      <c r="AN73" s="7"/>
      <c r="AO73" s="7"/>
      <c r="AP73" s="7"/>
      <c r="AQ73" s="7">
        <f t="shared" si="6"/>
        <v>0</v>
      </c>
      <c r="AR73" s="3">
        <f t="shared" si="7"/>
        <v>68</v>
      </c>
      <c r="AS73" s="8">
        <f>AQ73/AR73</f>
        <v>0</v>
      </c>
      <c r="AT73" s="26"/>
    </row>
    <row r="74" spans="1:46" s="6" customFormat="1" ht="15" customHeight="1" x14ac:dyDescent="0.2">
      <c r="A74" s="85"/>
      <c r="B74" s="88"/>
      <c r="C74" s="70" t="s">
        <v>51</v>
      </c>
      <c r="D74" s="28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7"/>
      <c r="AK74" s="12"/>
      <c r="AL74" s="4"/>
      <c r="AM74" s="7"/>
      <c r="AN74" s="7"/>
      <c r="AO74" s="7"/>
      <c r="AP74" s="7"/>
      <c r="AQ74" s="7">
        <f t="shared" si="6"/>
        <v>0</v>
      </c>
      <c r="AR74" s="3">
        <f t="shared" si="7"/>
        <v>68</v>
      </c>
      <c r="AS74" s="8">
        <f>AQ74/AR74</f>
        <v>0</v>
      </c>
      <c r="AT74" s="1"/>
    </row>
    <row r="75" spans="1:46" s="6" customFormat="1" ht="15" customHeight="1" x14ac:dyDescent="0.2">
      <c r="A75" s="85"/>
      <c r="B75" s="88"/>
      <c r="C75" s="70" t="s">
        <v>52</v>
      </c>
      <c r="D75" s="28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3"/>
      <c r="AI75" s="3"/>
      <c r="AJ75" s="7"/>
      <c r="AK75" s="12"/>
      <c r="AL75" s="4"/>
      <c r="AM75" s="7"/>
      <c r="AN75" s="7"/>
      <c r="AO75" s="7"/>
      <c r="AP75" s="7"/>
      <c r="AQ75" s="7">
        <f t="shared" si="6"/>
        <v>0</v>
      </c>
      <c r="AR75" s="3">
        <f t="shared" si="7"/>
        <v>68</v>
      </c>
      <c r="AS75" s="8">
        <f>AQ75/AR75</f>
        <v>0</v>
      </c>
      <c r="AT75" s="1"/>
    </row>
    <row r="76" spans="1:46" s="6" customFormat="1" ht="15" customHeight="1" x14ac:dyDescent="0.2">
      <c r="A76" s="85"/>
      <c r="B76" s="88"/>
      <c r="C76" s="70" t="s">
        <v>91</v>
      </c>
      <c r="D76" s="28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3"/>
      <c r="AI76" s="3"/>
      <c r="AJ76" s="7"/>
      <c r="AK76" s="12"/>
      <c r="AL76" s="4"/>
      <c r="AM76" s="7"/>
      <c r="AN76" s="7"/>
      <c r="AO76" s="7"/>
      <c r="AP76" s="7"/>
      <c r="AQ76" s="7">
        <f t="shared" si="6"/>
        <v>0</v>
      </c>
      <c r="AR76" s="3">
        <f t="shared" si="7"/>
        <v>68</v>
      </c>
      <c r="AS76" s="8">
        <f>AQ76/AR76</f>
        <v>0</v>
      </c>
      <c r="AT76" s="1"/>
    </row>
    <row r="77" spans="1:46" s="6" customFormat="1" ht="12.75" customHeight="1" x14ac:dyDescent="0.2">
      <c r="A77" s="85"/>
      <c r="B77" s="88"/>
      <c r="C77" s="70" t="s">
        <v>92</v>
      </c>
      <c r="D77" s="28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3"/>
      <c r="AI77" s="3"/>
      <c r="AJ77" s="7"/>
      <c r="AK77" s="12"/>
      <c r="AL77" s="4"/>
      <c r="AM77" s="7"/>
      <c r="AN77" s="7"/>
      <c r="AO77" s="7"/>
      <c r="AP77" s="7"/>
      <c r="AQ77" s="7">
        <f t="shared" si="6"/>
        <v>0</v>
      </c>
      <c r="AR77" s="3">
        <f t="shared" si="7"/>
        <v>68</v>
      </c>
      <c r="AS77" s="8">
        <f t="shared" si="1"/>
        <v>0</v>
      </c>
      <c r="AT77" s="1"/>
    </row>
    <row r="78" spans="1:46" ht="12.75" customHeight="1" x14ac:dyDescent="0.2">
      <c r="A78" s="86"/>
      <c r="B78" s="89"/>
      <c r="C78" s="70" t="s">
        <v>93</v>
      </c>
      <c r="D78" s="2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3"/>
      <c r="AI78" s="3"/>
      <c r="AJ78" s="7"/>
      <c r="AK78" s="12"/>
      <c r="AL78" s="4"/>
      <c r="AM78" s="7"/>
      <c r="AN78" s="7"/>
      <c r="AO78" s="7"/>
      <c r="AP78" s="7"/>
      <c r="AQ78" s="7">
        <f t="shared" si="6"/>
        <v>0</v>
      </c>
      <c r="AR78" s="3">
        <f t="shared" si="7"/>
        <v>68</v>
      </c>
      <c r="AS78" s="8">
        <f t="shared" si="1"/>
        <v>0</v>
      </c>
    </row>
    <row r="79" spans="1:46" ht="12.75" customHeight="1" x14ac:dyDescent="0.2">
      <c r="A79" s="130"/>
      <c r="B79" s="130"/>
      <c r="C79" s="130"/>
      <c r="D79" s="13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1"/>
      <c r="AN79" s="41"/>
      <c r="AO79" s="41"/>
      <c r="AP79" s="41"/>
      <c r="AQ79" s="41"/>
      <c r="AR79" s="41"/>
      <c r="AS79" s="41"/>
    </row>
    <row r="80" spans="1:46" ht="22.5" customHeight="1" x14ac:dyDescent="0.2">
      <c r="A80" s="102" t="s">
        <v>25</v>
      </c>
      <c r="B80" s="103"/>
      <c r="C80" s="103"/>
      <c r="D80" s="104"/>
      <c r="E80" s="105" t="s">
        <v>34</v>
      </c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7"/>
      <c r="AQ80" s="115" t="s">
        <v>16</v>
      </c>
      <c r="AR80" s="135" t="s">
        <v>18</v>
      </c>
      <c r="AS80" s="132" t="s">
        <v>17</v>
      </c>
    </row>
    <row r="81" spans="1:46" ht="12.75" customHeight="1" x14ac:dyDescent="0.2">
      <c r="A81" s="90" t="s">
        <v>0</v>
      </c>
      <c r="B81" s="91"/>
      <c r="C81" s="92"/>
      <c r="D81" s="11" t="s">
        <v>14</v>
      </c>
      <c r="E81" s="99" t="s">
        <v>1</v>
      </c>
      <c r="F81" s="100"/>
      <c r="G81" s="100"/>
      <c r="H81" s="101"/>
      <c r="I81" s="99" t="s">
        <v>2</v>
      </c>
      <c r="J81" s="100"/>
      <c r="K81" s="100"/>
      <c r="L81" s="101"/>
      <c r="M81" s="99" t="s">
        <v>3</v>
      </c>
      <c r="N81" s="100"/>
      <c r="O81" s="100"/>
      <c r="P81" s="101"/>
      <c r="Q81" s="99" t="s">
        <v>4</v>
      </c>
      <c r="R81" s="100"/>
      <c r="S81" s="100"/>
      <c r="T81" s="101"/>
      <c r="U81" s="99" t="s">
        <v>5</v>
      </c>
      <c r="V81" s="100"/>
      <c r="W81" s="101"/>
      <c r="X81" s="99" t="s">
        <v>6</v>
      </c>
      <c r="Y81" s="100"/>
      <c r="Z81" s="100"/>
      <c r="AA81" s="101"/>
      <c r="AB81" s="99" t="s">
        <v>7</v>
      </c>
      <c r="AC81" s="100"/>
      <c r="AD81" s="101"/>
      <c r="AE81" s="99" t="s">
        <v>8</v>
      </c>
      <c r="AF81" s="100"/>
      <c r="AG81" s="100"/>
      <c r="AH81" s="100"/>
      <c r="AI81" s="101"/>
      <c r="AJ81" s="99" t="s">
        <v>9</v>
      </c>
      <c r="AK81" s="100"/>
      <c r="AL81" s="101"/>
      <c r="AM81" s="99" t="s">
        <v>10</v>
      </c>
      <c r="AN81" s="100"/>
      <c r="AO81" s="100"/>
      <c r="AP81" s="101"/>
      <c r="AQ81" s="116"/>
      <c r="AR81" s="136"/>
      <c r="AS81" s="133"/>
    </row>
    <row r="82" spans="1:46" ht="12.75" customHeight="1" x14ac:dyDescent="0.2">
      <c r="A82" s="93"/>
      <c r="B82" s="94"/>
      <c r="C82" s="95"/>
      <c r="D82" s="11" t="s">
        <v>15</v>
      </c>
      <c r="E82" s="5">
        <v>1</v>
      </c>
      <c r="F82" s="5">
        <v>2</v>
      </c>
      <c r="G82" s="5">
        <v>3</v>
      </c>
      <c r="H82" s="5">
        <v>4</v>
      </c>
      <c r="I82" s="5">
        <v>5</v>
      </c>
      <c r="J82" s="5">
        <v>6</v>
      </c>
      <c r="K82" s="5">
        <v>7</v>
      </c>
      <c r="L82" s="5">
        <v>8</v>
      </c>
      <c r="M82" s="5">
        <v>9</v>
      </c>
      <c r="N82" s="5">
        <v>10</v>
      </c>
      <c r="O82" s="5">
        <v>11</v>
      </c>
      <c r="P82" s="5">
        <v>12</v>
      </c>
      <c r="Q82" s="5">
        <v>13</v>
      </c>
      <c r="R82" s="5">
        <v>14</v>
      </c>
      <c r="S82" s="5">
        <v>15</v>
      </c>
      <c r="T82" s="5">
        <v>16</v>
      </c>
      <c r="U82" s="5">
        <v>17</v>
      </c>
      <c r="V82" s="5">
        <v>18</v>
      </c>
      <c r="W82" s="5">
        <v>19</v>
      </c>
      <c r="X82" s="5">
        <v>20</v>
      </c>
      <c r="Y82" s="5">
        <v>21</v>
      </c>
      <c r="Z82" s="5">
        <v>22</v>
      </c>
      <c r="AA82" s="5">
        <v>23</v>
      </c>
      <c r="AB82" s="5">
        <v>24</v>
      </c>
      <c r="AC82" s="5">
        <v>25</v>
      </c>
      <c r="AD82" s="5">
        <v>26</v>
      </c>
      <c r="AE82" s="5">
        <v>27</v>
      </c>
      <c r="AF82" s="5">
        <v>28</v>
      </c>
      <c r="AG82" s="5">
        <v>29</v>
      </c>
      <c r="AH82" s="5">
        <v>30</v>
      </c>
      <c r="AI82" s="5">
        <v>31</v>
      </c>
      <c r="AJ82" s="5">
        <v>32</v>
      </c>
      <c r="AK82" s="5">
        <v>33</v>
      </c>
      <c r="AL82" s="5">
        <v>34</v>
      </c>
      <c r="AM82" s="5">
        <v>35</v>
      </c>
      <c r="AN82" s="5">
        <v>36</v>
      </c>
      <c r="AO82" s="5">
        <v>37</v>
      </c>
      <c r="AP82" s="5">
        <v>38</v>
      </c>
      <c r="AQ82" s="117"/>
      <c r="AR82" s="137"/>
      <c r="AS82" s="134"/>
    </row>
    <row r="83" spans="1:46" ht="12.75" customHeight="1" x14ac:dyDescent="0.2">
      <c r="A83" s="96" t="s">
        <v>19</v>
      </c>
      <c r="B83" s="87" t="s">
        <v>13</v>
      </c>
      <c r="C83" s="70" t="s">
        <v>62</v>
      </c>
      <c r="D83" s="28"/>
      <c r="E83" s="12"/>
      <c r="F83" s="74" t="s">
        <v>109</v>
      </c>
      <c r="G83" s="12"/>
      <c r="H83" s="12"/>
      <c r="I83" s="12"/>
      <c r="J83" s="12"/>
      <c r="K83" s="12"/>
      <c r="L83" s="12"/>
      <c r="M83" s="74" t="s">
        <v>109</v>
      </c>
      <c r="N83" s="12"/>
      <c r="O83" s="12"/>
      <c r="P83" s="12"/>
      <c r="Q83" s="12"/>
      <c r="R83" s="74" t="s">
        <v>109</v>
      </c>
      <c r="S83" s="12"/>
      <c r="T83" s="12"/>
      <c r="U83" s="12"/>
      <c r="V83" s="12"/>
      <c r="W83" s="12"/>
      <c r="X83" s="74" t="s">
        <v>109</v>
      </c>
      <c r="Y83" s="12"/>
      <c r="Z83" s="12"/>
      <c r="AA83" s="74" t="s">
        <v>109</v>
      </c>
      <c r="AB83" s="12"/>
      <c r="AC83" s="12"/>
      <c r="AD83" s="12"/>
      <c r="AE83" s="12"/>
      <c r="AF83" s="12"/>
      <c r="AG83" s="12"/>
      <c r="AH83" s="12"/>
      <c r="AI83" s="80" t="s">
        <v>110</v>
      </c>
      <c r="AJ83" s="67"/>
      <c r="AK83" s="12"/>
      <c r="AL83" s="74" t="s">
        <v>109</v>
      </c>
      <c r="AM83" s="24"/>
      <c r="AN83" s="24"/>
      <c r="AO83" s="24"/>
      <c r="AP83" s="24"/>
      <c r="AQ83" s="7">
        <v>7</v>
      </c>
      <c r="AR83" s="3">
        <f>34*6</f>
        <v>204</v>
      </c>
      <c r="AS83" s="8">
        <f t="shared" ref="AS83:AS159" si="8">AQ83/AR83</f>
        <v>3.4313725490196081E-2</v>
      </c>
    </row>
    <row r="84" spans="1:46" ht="12.75" customHeight="1" x14ac:dyDescent="0.2">
      <c r="A84" s="97"/>
      <c r="B84" s="88"/>
      <c r="C84" s="70" t="s">
        <v>63</v>
      </c>
      <c r="D84" s="28"/>
      <c r="E84" s="12"/>
      <c r="F84" s="74" t="s">
        <v>109</v>
      </c>
      <c r="G84" s="12"/>
      <c r="H84" s="12"/>
      <c r="I84" s="12"/>
      <c r="J84" s="12"/>
      <c r="K84" s="12"/>
      <c r="L84" s="12"/>
      <c r="M84" s="74" t="s">
        <v>109</v>
      </c>
      <c r="N84" s="12"/>
      <c r="O84" s="12"/>
      <c r="P84" s="12"/>
      <c r="Q84" s="12"/>
      <c r="R84" s="74" t="s">
        <v>109</v>
      </c>
      <c r="S84" s="12"/>
      <c r="T84" s="12"/>
      <c r="U84" s="12"/>
      <c r="V84" s="12"/>
      <c r="W84" s="12"/>
      <c r="X84" s="74" t="s">
        <v>109</v>
      </c>
      <c r="Y84" s="12"/>
      <c r="Z84" s="12"/>
      <c r="AA84" s="74" t="s">
        <v>109</v>
      </c>
      <c r="AB84" s="12"/>
      <c r="AC84" s="12"/>
      <c r="AD84" s="12"/>
      <c r="AE84" s="12"/>
      <c r="AF84" s="12"/>
      <c r="AG84" s="12"/>
      <c r="AH84" s="12"/>
      <c r="AI84" s="80" t="s">
        <v>110</v>
      </c>
      <c r="AJ84" s="12"/>
      <c r="AK84" s="12"/>
      <c r="AL84" s="74" t="s">
        <v>109</v>
      </c>
      <c r="AM84" s="24"/>
      <c r="AN84" s="24"/>
      <c r="AO84" s="24"/>
      <c r="AP84" s="24"/>
      <c r="AQ84" s="7">
        <v>7</v>
      </c>
      <c r="AR84" s="3">
        <f t="shared" ref="AR84:AR89" si="9">34*6</f>
        <v>204</v>
      </c>
      <c r="AS84" s="8">
        <f t="shared" si="8"/>
        <v>3.4313725490196081E-2</v>
      </c>
    </row>
    <row r="85" spans="1:46" ht="12.75" customHeight="1" x14ac:dyDescent="0.2">
      <c r="A85" s="97"/>
      <c r="B85" s="88"/>
      <c r="C85" s="70" t="s">
        <v>64</v>
      </c>
      <c r="D85" s="28"/>
      <c r="E85" s="12"/>
      <c r="F85" s="74" t="s">
        <v>109</v>
      </c>
      <c r="G85" s="12"/>
      <c r="H85" s="12"/>
      <c r="I85" s="12"/>
      <c r="J85" s="12"/>
      <c r="K85" s="12"/>
      <c r="L85" s="12"/>
      <c r="M85" s="74" t="s">
        <v>109</v>
      </c>
      <c r="N85" s="12"/>
      <c r="O85" s="12"/>
      <c r="P85" s="12"/>
      <c r="Q85" s="12"/>
      <c r="R85" s="74" t="s">
        <v>109</v>
      </c>
      <c r="S85" s="12"/>
      <c r="T85" s="12"/>
      <c r="U85" s="12"/>
      <c r="V85" s="12"/>
      <c r="W85" s="12"/>
      <c r="X85" s="74" t="s">
        <v>109</v>
      </c>
      <c r="Y85" s="12"/>
      <c r="Z85" s="12"/>
      <c r="AA85" s="74" t="s">
        <v>109</v>
      </c>
      <c r="AB85" s="12"/>
      <c r="AC85" s="12"/>
      <c r="AD85" s="12"/>
      <c r="AE85" s="12"/>
      <c r="AF85" s="12"/>
      <c r="AG85" s="12"/>
      <c r="AH85" s="12"/>
      <c r="AI85" s="80" t="s">
        <v>110</v>
      </c>
      <c r="AJ85" s="12"/>
      <c r="AK85" s="12"/>
      <c r="AL85" s="74" t="s">
        <v>109</v>
      </c>
      <c r="AM85" s="24"/>
      <c r="AN85" s="24"/>
      <c r="AO85" s="24"/>
      <c r="AP85" s="24"/>
      <c r="AQ85" s="7">
        <v>7</v>
      </c>
      <c r="AR85" s="3">
        <f t="shared" si="9"/>
        <v>204</v>
      </c>
      <c r="AS85" s="8">
        <f t="shared" si="8"/>
        <v>3.4313725490196081E-2</v>
      </c>
    </row>
    <row r="86" spans="1:46" ht="12.75" customHeight="1" x14ac:dyDescent="0.2">
      <c r="A86" s="97"/>
      <c r="B86" s="88"/>
      <c r="C86" s="70" t="s">
        <v>94</v>
      </c>
      <c r="D86" s="28"/>
      <c r="E86" s="12"/>
      <c r="F86" s="74" t="s">
        <v>109</v>
      </c>
      <c r="G86" s="12"/>
      <c r="H86" s="12"/>
      <c r="I86" s="12"/>
      <c r="J86" s="12"/>
      <c r="K86" s="12"/>
      <c r="L86" s="12"/>
      <c r="M86" s="74" t="s">
        <v>109</v>
      </c>
      <c r="N86" s="12"/>
      <c r="O86" s="12"/>
      <c r="P86" s="12"/>
      <c r="Q86" s="12"/>
      <c r="R86" s="74" t="s">
        <v>109</v>
      </c>
      <c r="S86" s="12"/>
      <c r="T86" s="12"/>
      <c r="U86" s="12"/>
      <c r="V86" s="12"/>
      <c r="W86" s="12"/>
      <c r="X86" s="74" t="s">
        <v>109</v>
      </c>
      <c r="Y86" s="12"/>
      <c r="Z86" s="12"/>
      <c r="AA86" s="74" t="s">
        <v>109</v>
      </c>
      <c r="AB86" s="12"/>
      <c r="AC86" s="12"/>
      <c r="AD86" s="12"/>
      <c r="AE86" s="12"/>
      <c r="AF86" s="12"/>
      <c r="AG86" s="12"/>
      <c r="AH86" s="12"/>
      <c r="AI86" s="80" t="s">
        <v>110</v>
      </c>
      <c r="AJ86" s="12"/>
      <c r="AK86" s="12"/>
      <c r="AL86" s="74" t="s">
        <v>109</v>
      </c>
      <c r="AM86" s="24"/>
      <c r="AN86" s="24"/>
      <c r="AO86" s="24"/>
      <c r="AP86" s="24"/>
      <c r="AQ86" s="7">
        <v>7</v>
      </c>
      <c r="AR86" s="3">
        <f t="shared" si="9"/>
        <v>204</v>
      </c>
      <c r="AS86" s="8">
        <f t="shared" si="8"/>
        <v>3.4313725490196081E-2</v>
      </c>
    </row>
    <row r="87" spans="1:46" ht="12.75" customHeight="1" x14ac:dyDescent="0.2">
      <c r="A87" s="97"/>
      <c r="B87" s="88"/>
      <c r="C87" s="70" t="s">
        <v>95</v>
      </c>
      <c r="D87" s="28"/>
      <c r="E87" s="12"/>
      <c r="F87" s="74" t="s">
        <v>109</v>
      </c>
      <c r="G87" s="12"/>
      <c r="H87" s="12"/>
      <c r="I87" s="12"/>
      <c r="J87" s="12"/>
      <c r="K87" s="12"/>
      <c r="L87" s="12"/>
      <c r="M87" s="74" t="s">
        <v>109</v>
      </c>
      <c r="N87" s="12"/>
      <c r="O87" s="12"/>
      <c r="P87" s="12"/>
      <c r="Q87" s="12"/>
      <c r="R87" s="74" t="s">
        <v>109</v>
      </c>
      <c r="S87" s="12"/>
      <c r="T87" s="12"/>
      <c r="U87" s="12"/>
      <c r="V87" s="12"/>
      <c r="W87" s="12"/>
      <c r="X87" s="74" t="s">
        <v>109</v>
      </c>
      <c r="Y87" s="12"/>
      <c r="Z87" s="12"/>
      <c r="AA87" s="74" t="s">
        <v>109</v>
      </c>
      <c r="AB87" s="12"/>
      <c r="AC87" s="12"/>
      <c r="AD87" s="12"/>
      <c r="AE87" s="12"/>
      <c r="AF87" s="12"/>
      <c r="AG87" s="12"/>
      <c r="AH87" s="12"/>
      <c r="AI87" s="80" t="s">
        <v>110</v>
      </c>
      <c r="AJ87" s="12"/>
      <c r="AK87" s="12"/>
      <c r="AL87" s="74" t="s">
        <v>109</v>
      </c>
      <c r="AM87" s="24"/>
      <c r="AN87" s="24"/>
      <c r="AO87" s="24"/>
      <c r="AP87" s="24"/>
      <c r="AQ87" s="7">
        <v>7</v>
      </c>
      <c r="AR87" s="3">
        <f t="shared" si="9"/>
        <v>204</v>
      </c>
      <c r="AS87" s="8">
        <f t="shared" si="8"/>
        <v>3.4313725490196081E-2</v>
      </c>
    </row>
    <row r="88" spans="1:46" ht="15.75" customHeight="1" x14ac:dyDescent="0.2">
      <c r="A88" s="97"/>
      <c r="B88" s="88"/>
      <c r="C88" s="70" t="s">
        <v>96</v>
      </c>
      <c r="D88" s="28"/>
      <c r="E88" s="12"/>
      <c r="F88" s="74" t="s">
        <v>109</v>
      </c>
      <c r="G88" s="12"/>
      <c r="H88" s="12"/>
      <c r="I88" s="12"/>
      <c r="J88" s="12"/>
      <c r="K88" s="12"/>
      <c r="L88" s="12"/>
      <c r="M88" s="74" t="s">
        <v>109</v>
      </c>
      <c r="N88" s="12"/>
      <c r="O88" s="12"/>
      <c r="P88" s="12"/>
      <c r="Q88" s="12"/>
      <c r="R88" s="74" t="s">
        <v>109</v>
      </c>
      <c r="S88" s="12"/>
      <c r="T88" s="12"/>
      <c r="U88" s="12"/>
      <c r="V88" s="12"/>
      <c r="W88" s="12"/>
      <c r="X88" s="74" t="s">
        <v>109</v>
      </c>
      <c r="Y88" s="12"/>
      <c r="Z88" s="12"/>
      <c r="AA88" s="74" t="s">
        <v>109</v>
      </c>
      <c r="AB88" s="12"/>
      <c r="AC88" s="12"/>
      <c r="AD88" s="12"/>
      <c r="AE88" s="12"/>
      <c r="AF88" s="12"/>
      <c r="AG88" s="12"/>
      <c r="AH88" s="12"/>
      <c r="AI88" s="80" t="s">
        <v>110</v>
      </c>
      <c r="AJ88" s="12"/>
      <c r="AK88" s="12"/>
      <c r="AL88" s="74" t="s">
        <v>109</v>
      </c>
      <c r="AM88" s="24"/>
      <c r="AN88" s="24"/>
      <c r="AO88" s="24"/>
      <c r="AP88" s="24"/>
      <c r="AQ88" s="7">
        <v>7</v>
      </c>
      <c r="AR88" s="3">
        <f t="shared" si="9"/>
        <v>204</v>
      </c>
      <c r="AS88" s="8">
        <f t="shared" si="8"/>
        <v>3.4313725490196081E-2</v>
      </c>
    </row>
    <row r="89" spans="1:46" ht="12.75" customHeight="1" x14ac:dyDescent="0.2">
      <c r="A89" s="97"/>
      <c r="B89" s="89"/>
      <c r="C89" s="70" t="s">
        <v>97</v>
      </c>
      <c r="D89" s="28"/>
      <c r="E89" s="12"/>
      <c r="F89" s="74" t="s">
        <v>109</v>
      </c>
      <c r="G89" s="12"/>
      <c r="H89" s="12"/>
      <c r="I89" s="12"/>
      <c r="J89" s="12"/>
      <c r="K89" s="12"/>
      <c r="L89" s="12"/>
      <c r="M89" s="74" t="s">
        <v>109</v>
      </c>
      <c r="N89" s="12"/>
      <c r="O89" s="12"/>
      <c r="P89" s="12"/>
      <c r="Q89" s="12"/>
      <c r="R89" s="74" t="s">
        <v>109</v>
      </c>
      <c r="S89" s="12"/>
      <c r="T89" s="12"/>
      <c r="U89" s="12"/>
      <c r="V89" s="12"/>
      <c r="W89" s="12"/>
      <c r="X89" s="74" t="s">
        <v>109</v>
      </c>
      <c r="Y89" s="12"/>
      <c r="Z89" s="12"/>
      <c r="AA89" s="74" t="s">
        <v>109</v>
      </c>
      <c r="AB89" s="12"/>
      <c r="AC89" s="12"/>
      <c r="AD89" s="12"/>
      <c r="AE89" s="12"/>
      <c r="AF89" s="12"/>
      <c r="AG89" s="12"/>
      <c r="AH89" s="12"/>
      <c r="AI89" s="80" t="s">
        <v>110</v>
      </c>
      <c r="AJ89" s="12"/>
      <c r="AK89" s="12"/>
      <c r="AL89" s="74" t="s">
        <v>109</v>
      </c>
      <c r="AM89" s="24"/>
      <c r="AN89" s="24"/>
      <c r="AO89" s="24"/>
      <c r="AP89" s="24"/>
      <c r="AQ89" s="7">
        <v>7</v>
      </c>
      <c r="AR89" s="3">
        <f t="shared" si="9"/>
        <v>204</v>
      </c>
      <c r="AS89" s="8">
        <f t="shared" si="8"/>
        <v>3.4313725490196081E-2</v>
      </c>
    </row>
    <row r="90" spans="1:46" ht="14.25" customHeight="1" x14ac:dyDescent="0.2">
      <c r="A90" s="97"/>
      <c r="B90" s="87" t="s">
        <v>21</v>
      </c>
      <c r="C90" s="70" t="s">
        <v>62</v>
      </c>
      <c r="D90" s="28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74" t="s">
        <v>109</v>
      </c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67"/>
      <c r="AI90" s="80" t="s">
        <v>110</v>
      </c>
      <c r="AJ90" s="12"/>
      <c r="AK90" s="12"/>
      <c r="AL90" s="12"/>
      <c r="AM90" s="24"/>
      <c r="AN90" s="24"/>
      <c r="AO90" s="24"/>
      <c r="AP90" s="24"/>
      <c r="AQ90" s="7">
        <v>2</v>
      </c>
      <c r="AR90" s="3">
        <f>34*3</f>
        <v>102</v>
      </c>
      <c r="AS90" s="8">
        <f t="shared" si="8"/>
        <v>1.9607843137254902E-2</v>
      </c>
    </row>
    <row r="91" spans="1:46" s="2" customFormat="1" ht="11.25" customHeight="1" x14ac:dyDescent="0.2">
      <c r="A91" s="97"/>
      <c r="B91" s="88"/>
      <c r="C91" s="70" t="s">
        <v>63</v>
      </c>
      <c r="D91" s="28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74" t="s">
        <v>109</v>
      </c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67"/>
      <c r="AI91" s="80" t="s">
        <v>110</v>
      </c>
      <c r="AJ91" s="12"/>
      <c r="AK91" s="12"/>
      <c r="AL91" s="12"/>
      <c r="AM91" s="24"/>
      <c r="AN91" s="24"/>
      <c r="AO91" s="24"/>
      <c r="AP91" s="24"/>
      <c r="AQ91" s="7">
        <v>2</v>
      </c>
      <c r="AR91" s="3">
        <f t="shared" ref="AR91:AR103" si="10">34*3</f>
        <v>102</v>
      </c>
      <c r="AS91" s="8">
        <f t="shared" si="8"/>
        <v>1.9607843137254902E-2</v>
      </c>
      <c r="AT91" s="1"/>
    </row>
    <row r="92" spans="1:46" s="2" customFormat="1" ht="15" customHeight="1" x14ac:dyDescent="0.2">
      <c r="A92" s="97"/>
      <c r="B92" s="88"/>
      <c r="C92" s="70" t="s">
        <v>64</v>
      </c>
      <c r="D92" s="28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74" t="s">
        <v>109</v>
      </c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67"/>
      <c r="AI92" s="80" t="s">
        <v>110</v>
      </c>
      <c r="AJ92" s="12"/>
      <c r="AK92" s="12"/>
      <c r="AL92" s="12"/>
      <c r="AM92" s="24"/>
      <c r="AN92" s="24"/>
      <c r="AO92" s="24"/>
      <c r="AP92" s="24"/>
      <c r="AQ92" s="7">
        <v>2</v>
      </c>
      <c r="AR92" s="3">
        <f t="shared" si="10"/>
        <v>102</v>
      </c>
      <c r="AS92" s="8">
        <f t="shared" si="8"/>
        <v>1.9607843137254902E-2</v>
      </c>
      <c r="AT92" s="1"/>
    </row>
    <row r="93" spans="1:46" s="6" customFormat="1" ht="13.5" customHeight="1" x14ac:dyDescent="0.2">
      <c r="A93" s="97"/>
      <c r="B93" s="88"/>
      <c r="C93" s="70" t="s">
        <v>94</v>
      </c>
      <c r="D93" s="28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74" t="s">
        <v>109</v>
      </c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67"/>
      <c r="AI93" s="80" t="s">
        <v>110</v>
      </c>
      <c r="AJ93" s="12"/>
      <c r="AK93" s="12"/>
      <c r="AL93" s="12"/>
      <c r="AM93" s="24"/>
      <c r="AN93" s="24"/>
      <c r="AO93" s="24"/>
      <c r="AP93" s="24"/>
      <c r="AQ93" s="7">
        <v>2</v>
      </c>
      <c r="AR93" s="3">
        <f t="shared" si="10"/>
        <v>102</v>
      </c>
      <c r="AS93" s="8">
        <f t="shared" si="8"/>
        <v>1.9607843137254902E-2</v>
      </c>
      <c r="AT93" s="1"/>
    </row>
    <row r="94" spans="1:46" s="6" customFormat="1" ht="15" customHeight="1" x14ac:dyDescent="0.2">
      <c r="A94" s="97"/>
      <c r="B94" s="88"/>
      <c r="C94" s="70" t="s">
        <v>95</v>
      </c>
      <c r="D94" s="28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74" t="s">
        <v>109</v>
      </c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67"/>
      <c r="AI94" s="80" t="s">
        <v>110</v>
      </c>
      <c r="AJ94" s="12"/>
      <c r="AK94" s="12"/>
      <c r="AL94" s="12"/>
      <c r="AM94" s="24"/>
      <c r="AN94" s="24"/>
      <c r="AO94" s="24"/>
      <c r="AP94" s="24"/>
      <c r="AQ94" s="7">
        <v>2</v>
      </c>
      <c r="AR94" s="3">
        <f t="shared" si="10"/>
        <v>102</v>
      </c>
      <c r="AS94" s="8">
        <f t="shared" si="8"/>
        <v>1.9607843137254902E-2</v>
      </c>
      <c r="AT94" s="1"/>
    </row>
    <row r="95" spans="1:46" s="6" customFormat="1" ht="15" customHeight="1" x14ac:dyDescent="0.2">
      <c r="A95" s="97"/>
      <c r="B95" s="88"/>
      <c r="C95" s="70" t="s">
        <v>96</v>
      </c>
      <c r="D95" s="28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74" t="s">
        <v>109</v>
      </c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67"/>
      <c r="AI95" s="80" t="s">
        <v>110</v>
      </c>
      <c r="AJ95" s="12"/>
      <c r="AK95" s="12"/>
      <c r="AL95" s="12"/>
      <c r="AM95" s="24"/>
      <c r="AN95" s="24"/>
      <c r="AO95" s="24"/>
      <c r="AP95" s="24"/>
      <c r="AQ95" s="7">
        <v>2</v>
      </c>
      <c r="AR95" s="3">
        <f t="shared" si="10"/>
        <v>102</v>
      </c>
      <c r="AS95" s="8">
        <f t="shared" si="8"/>
        <v>1.9607843137254902E-2</v>
      </c>
      <c r="AT95" s="1"/>
    </row>
    <row r="96" spans="1:46" s="6" customFormat="1" ht="15" customHeight="1" x14ac:dyDescent="0.2">
      <c r="A96" s="97"/>
      <c r="B96" s="89"/>
      <c r="C96" s="70" t="s">
        <v>97</v>
      </c>
      <c r="D96" s="28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74" t="s">
        <v>109</v>
      </c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67"/>
      <c r="AI96" s="80" t="s">
        <v>110</v>
      </c>
      <c r="AJ96" s="12"/>
      <c r="AK96" s="12"/>
      <c r="AL96" s="12"/>
      <c r="AM96" s="24"/>
      <c r="AN96" s="24"/>
      <c r="AO96" s="24"/>
      <c r="AP96" s="24"/>
      <c r="AQ96" s="7">
        <v>2</v>
      </c>
      <c r="AR96" s="3">
        <f t="shared" si="10"/>
        <v>102</v>
      </c>
      <c r="AS96" s="8">
        <f t="shared" si="8"/>
        <v>1.9607843137254902E-2</v>
      </c>
      <c r="AT96" s="1"/>
    </row>
    <row r="97" spans="1:46" s="6" customFormat="1" ht="15" customHeight="1" x14ac:dyDescent="0.2">
      <c r="A97" s="97"/>
      <c r="B97" s="87" t="s">
        <v>12</v>
      </c>
      <c r="C97" s="70" t="s">
        <v>62</v>
      </c>
      <c r="D97" s="28"/>
      <c r="E97" s="12"/>
      <c r="F97" s="12"/>
      <c r="G97" s="12"/>
      <c r="H97" s="12"/>
      <c r="I97" s="74" t="s">
        <v>109</v>
      </c>
      <c r="J97" s="12"/>
      <c r="K97" s="12"/>
      <c r="L97" s="12"/>
      <c r="M97" s="12"/>
      <c r="N97" s="12"/>
      <c r="O97" s="74" t="s">
        <v>109</v>
      </c>
      <c r="P97" s="12"/>
      <c r="Q97" s="12"/>
      <c r="R97" s="12"/>
      <c r="S97" s="12"/>
      <c r="T97" s="74" t="s">
        <v>109</v>
      </c>
      <c r="U97" s="12"/>
      <c r="V97" s="12"/>
      <c r="W97" s="12"/>
      <c r="X97" s="74" t="s">
        <v>109</v>
      </c>
      <c r="Y97" s="12"/>
      <c r="Z97" s="12"/>
      <c r="AA97" s="12"/>
      <c r="AB97" s="12"/>
      <c r="AC97" s="12"/>
      <c r="AD97" s="12"/>
      <c r="AE97" s="12"/>
      <c r="AF97" s="12"/>
      <c r="AG97" s="12"/>
      <c r="AH97" s="67"/>
      <c r="AI97" s="80" t="s">
        <v>110</v>
      </c>
      <c r="AJ97" s="12"/>
      <c r="AK97" s="12"/>
      <c r="AL97" s="74" t="s">
        <v>109</v>
      </c>
      <c r="AM97" s="24"/>
      <c r="AN97" s="24"/>
      <c r="AO97" s="24"/>
      <c r="AP97" s="24"/>
      <c r="AQ97" s="7">
        <v>6</v>
      </c>
      <c r="AR97" s="3">
        <f t="shared" si="10"/>
        <v>102</v>
      </c>
      <c r="AS97" s="8">
        <f t="shared" si="8"/>
        <v>5.8823529411764705E-2</v>
      </c>
      <c r="AT97" s="1"/>
    </row>
    <row r="98" spans="1:46" s="6" customFormat="1" ht="15.75" customHeight="1" x14ac:dyDescent="0.2">
      <c r="A98" s="97"/>
      <c r="B98" s="88"/>
      <c r="C98" s="70" t="s">
        <v>63</v>
      </c>
      <c r="D98" s="28"/>
      <c r="E98" s="12"/>
      <c r="F98" s="12"/>
      <c r="G98" s="12"/>
      <c r="H98" s="12"/>
      <c r="I98" s="74" t="s">
        <v>109</v>
      </c>
      <c r="J98" s="12"/>
      <c r="K98" s="12"/>
      <c r="L98" s="12"/>
      <c r="M98" s="12"/>
      <c r="N98" s="12"/>
      <c r="O98" s="74" t="s">
        <v>109</v>
      </c>
      <c r="P98" s="12"/>
      <c r="Q98" s="12"/>
      <c r="R98" s="12"/>
      <c r="S98" s="12"/>
      <c r="T98" s="74" t="s">
        <v>109</v>
      </c>
      <c r="U98" s="12"/>
      <c r="V98" s="12"/>
      <c r="W98" s="12"/>
      <c r="X98" s="74" t="s">
        <v>109</v>
      </c>
      <c r="Y98" s="12"/>
      <c r="Z98" s="12"/>
      <c r="AA98" s="12"/>
      <c r="AB98" s="12"/>
      <c r="AC98" s="12"/>
      <c r="AD98" s="12"/>
      <c r="AE98" s="12"/>
      <c r="AF98" s="12"/>
      <c r="AG98" s="12"/>
      <c r="AH98" s="67"/>
      <c r="AI98" s="81" t="s">
        <v>110</v>
      </c>
      <c r="AJ98" s="24"/>
      <c r="AK98" s="12"/>
      <c r="AL98" s="74" t="s">
        <v>109</v>
      </c>
      <c r="AM98" s="24"/>
      <c r="AN98" s="24"/>
      <c r="AO98" s="24"/>
      <c r="AP98" s="24"/>
      <c r="AQ98" s="7">
        <v>6</v>
      </c>
      <c r="AR98" s="3">
        <f t="shared" si="10"/>
        <v>102</v>
      </c>
      <c r="AS98" s="8">
        <f t="shared" si="8"/>
        <v>5.8823529411764705E-2</v>
      </c>
      <c r="AT98" s="1"/>
    </row>
    <row r="99" spans="1:46" s="26" customFormat="1" ht="21" customHeight="1" x14ac:dyDescent="0.2">
      <c r="A99" s="97"/>
      <c r="B99" s="88"/>
      <c r="C99" s="70" t="s">
        <v>64</v>
      </c>
      <c r="D99" s="28"/>
      <c r="E99" s="12"/>
      <c r="F99" s="12"/>
      <c r="G99" s="12"/>
      <c r="H99" s="12"/>
      <c r="I99" s="74" t="s">
        <v>109</v>
      </c>
      <c r="J99" s="12"/>
      <c r="K99" s="12"/>
      <c r="L99" s="12"/>
      <c r="M99" s="12"/>
      <c r="N99" s="12"/>
      <c r="O99" s="74" t="s">
        <v>109</v>
      </c>
      <c r="P99" s="12"/>
      <c r="Q99" s="12"/>
      <c r="R99" s="12"/>
      <c r="S99" s="12"/>
      <c r="T99" s="74" t="s">
        <v>109</v>
      </c>
      <c r="U99" s="12"/>
      <c r="V99" s="12"/>
      <c r="W99" s="12"/>
      <c r="X99" s="74" t="s">
        <v>109</v>
      </c>
      <c r="Y99" s="12"/>
      <c r="Z99" s="12"/>
      <c r="AA99" s="12"/>
      <c r="AB99" s="12"/>
      <c r="AC99" s="12"/>
      <c r="AD99" s="12"/>
      <c r="AE99" s="12"/>
      <c r="AF99" s="12"/>
      <c r="AG99" s="12"/>
      <c r="AH99" s="67"/>
      <c r="AI99" s="81" t="s">
        <v>110</v>
      </c>
      <c r="AJ99" s="24"/>
      <c r="AK99" s="12"/>
      <c r="AL99" s="74" t="s">
        <v>109</v>
      </c>
      <c r="AM99" s="24"/>
      <c r="AN99" s="24"/>
      <c r="AO99" s="24"/>
      <c r="AP99" s="24"/>
      <c r="AQ99" s="7">
        <v>6</v>
      </c>
      <c r="AR99" s="3">
        <f t="shared" si="10"/>
        <v>102</v>
      </c>
      <c r="AS99" s="8">
        <f t="shared" si="8"/>
        <v>5.8823529411764705E-2</v>
      </c>
      <c r="AT99" s="1"/>
    </row>
    <row r="100" spans="1:46" s="26" customFormat="1" ht="12.75" customHeight="1" x14ac:dyDescent="0.2">
      <c r="A100" s="97"/>
      <c r="B100" s="88"/>
      <c r="C100" s="70" t="s">
        <v>94</v>
      </c>
      <c r="D100" s="28"/>
      <c r="E100" s="12"/>
      <c r="F100" s="12"/>
      <c r="G100" s="12"/>
      <c r="H100" s="12"/>
      <c r="I100" s="74" t="s">
        <v>109</v>
      </c>
      <c r="J100" s="12"/>
      <c r="K100" s="12"/>
      <c r="L100" s="12"/>
      <c r="M100" s="12"/>
      <c r="N100" s="12"/>
      <c r="O100" s="74" t="s">
        <v>109</v>
      </c>
      <c r="P100" s="12"/>
      <c r="Q100" s="12"/>
      <c r="R100" s="12"/>
      <c r="S100" s="12"/>
      <c r="T100" s="74" t="s">
        <v>109</v>
      </c>
      <c r="U100" s="12"/>
      <c r="V100" s="12"/>
      <c r="W100" s="12"/>
      <c r="X100" s="74" t="s">
        <v>109</v>
      </c>
      <c r="Y100" s="12"/>
      <c r="Z100" s="12"/>
      <c r="AA100" s="12"/>
      <c r="AB100" s="12"/>
      <c r="AC100" s="12"/>
      <c r="AD100" s="12"/>
      <c r="AE100" s="12"/>
      <c r="AF100" s="12"/>
      <c r="AG100" s="12"/>
      <c r="AH100" s="67"/>
      <c r="AI100" s="81" t="s">
        <v>110</v>
      </c>
      <c r="AJ100" s="24"/>
      <c r="AK100" s="12"/>
      <c r="AL100" s="74" t="s">
        <v>109</v>
      </c>
      <c r="AM100" s="24"/>
      <c r="AN100" s="24"/>
      <c r="AO100" s="24"/>
      <c r="AP100" s="24"/>
      <c r="AQ100" s="7">
        <v>6</v>
      </c>
      <c r="AR100" s="3">
        <f t="shared" si="10"/>
        <v>102</v>
      </c>
      <c r="AS100" s="8">
        <f t="shared" si="8"/>
        <v>5.8823529411764705E-2</v>
      </c>
      <c r="AT100" s="1"/>
    </row>
    <row r="101" spans="1:46" s="26" customFormat="1" x14ac:dyDescent="0.2">
      <c r="A101" s="97"/>
      <c r="B101" s="88"/>
      <c r="C101" s="70" t="s">
        <v>95</v>
      </c>
      <c r="D101" s="28"/>
      <c r="E101" s="12"/>
      <c r="F101" s="12"/>
      <c r="G101" s="12"/>
      <c r="H101" s="12"/>
      <c r="I101" s="74" t="s">
        <v>109</v>
      </c>
      <c r="J101" s="12"/>
      <c r="K101" s="12"/>
      <c r="L101" s="12"/>
      <c r="M101" s="12"/>
      <c r="N101" s="12"/>
      <c r="O101" s="74" t="s">
        <v>109</v>
      </c>
      <c r="P101" s="12"/>
      <c r="Q101" s="12"/>
      <c r="R101" s="12"/>
      <c r="S101" s="12"/>
      <c r="T101" s="74" t="s">
        <v>109</v>
      </c>
      <c r="U101" s="12"/>
      <c r="V101" s="12"/>
      <c r="W101" s="12"/>
      <c r="X101" s="74" t="s">
        <v>109</v>
      </c>
      <c r="Y101" s="12"/>
      <c r="Z101" s="12"/>
      <c r="AA101" s="12"/>
      <c r="AB101" s="12"/>
      <c r="AC101" s="12"/>
      <c r="AD101" s="12"/>
      <c r="AE101" s="12"/>
      <c r="AF101" s="12"/>
      <c r="AG101" s="12"/>
      <c r="AH101" s="67"/>
      <c r="AI101" s="81" t="s">
        <v>110</v>
      </c>
      <c r="AJ101" s="24"/>
      <c r="AK101" s="12"/>
      <c r="AL101" s="74" t="s">
        <v>109</v>
      </c>
      <c r="AM101" s="24"/>
      <c r="AN101" s="24"/>
      <c r="AO101" s="24"/>
      <c r="AP101" s="24"/>
      <c r="AQ101" s="7">
        <v>6</v>
      </c>
      <c r="AR101" s="3">
        <f t="shared" si="10"/>
        <v>102</v>
      </c>
      <c r="AS101" s="8">
        <f t="shared" si="8"/>
        <v>5.8823529411764705E-2</v>
      </c>
      <c r="AT101" s="1"/>
    </row>
    <row r="102" spans="1:46" ht="12.75" customHeight="1" x14ac:dyDescent="0.2">
      <c r="A102" s="97"/>
      <c r="B102" s="88"/>
      <c r="C102" s="70" t="s">
        <v>96</v>
      </c>
      <c r="D102" s="28"/>
      <c r="E102" s="12"/>
      <c r="F102" s="12"/>
      <c r="G102" s="12"/>
      <c r="H102" s="12"/>
      <c r="I102" s="74" t="s">
        <v>109</v>
      </c>
      <c r="J102" s="12"/>
      <c r="K102" s="12"/>
      <c r="L102" s="12"/>
      <c r="M102" s="12"/>
      <c r="N102" s="12"/>
      <c r="O102" s="74" t="s">
        <v>109</v>
      </c>
      <c r="P102" s="12"/>
      <c r="Q102" s="12"/>
      <c r="R102" s="12"/>
      <c r="S102" s="12"/>
      <c r="T102" s="74" t="s">
        <v>109</v>
      </c>
      <c r="U102" s="12"/>
      <c r="V102" s="12"/>
      <c r="W102" s="12"/>
      <c r="X102" s="74" t="s">
        <v>109</v>
      </c>
      <c r="Y102" s="12"/>
      <c r="Z102" s="12"/>
      <c r="AA102" s="12"/>
      <c r="AB102" s="12"/>
      <c r="AC102" s="12"/>
      <c r="AD102" s="12"/>
      <c r="AE102" s="12"/>
      <c r="AF102" s="12"/>
      <c r="AG102" s="12"/>
      <c r="AH102" s="67"/>
      <c r="AI102" s="81" t="s">
        <v>110</v>
      </c>
      <c r="AJ102" s="24"/>
      <c r="AK102" s="12"/>
      <c r="AL102" s="74" t="s">
        <v>109</v>
      </c>
      <c r="AM102" s="24"/>
      <c r="AN102" s="24"/>
      <c r="AO102" s="24"/>
      <c r="AP102" s="24"/>
      <c r="AQ102" s="7">
        <v>6</v>
      </c>
      <c r="AR102" s="3">
        <f t="shared" si="10"/>
        <v>102</v>
      </c>
      <c r="AS102" s="8">
        <f t="shared" si="8"/>
        <v>5.8823529411764705E-2</v>
      </c>
    </row>
    <row r="103" spans="1:46" ht="12.75" customHeight="1" x14ac:dyDescent="0.2">
      <c r="A103" s="97"/>
      <c r="B103" s="89"/>
      <c r="C103" s="70" t="s">
        <v>97</v>
      </c>
      <c r="D103" s="28"/>
      <c r="E103" s="12"/>
      <c r="F103" s="12"/>
      <c r="G103" s="12"/>
      <c r="H103" s="12"/>
      <c r="I103" s="74" t="s">
        <v>109</v>
      </c>
      <c r="J103" s="12"/>
      <c r="K103" s="12"/>
      <c r="L103" s="12"/>
      <c r="M103" s="12"/>
      <c r="N103" s="12"/>
      <c r="O103" s="74" t="s">
        <v>109</v>
      </c>
      <c r="P103" s="12"/>
      <c r="Q103" s="12"/>
      <c r="R103" s="12"/>
      <c r="S103" s="12"/>
      <c r="T103" s="74" t="s">
        <v>109</v>
      </c>
      <c r="U103" s="12"/>
      <c r="V103" s="12"/>
      <c r="W103" s="12"/>
      <c r="X103" s="74" t="s">
        <v>109</v>
      </c>
      <c r="Y103" s="12"/>
      <c r="Z103" s="12"/>
      <c r="AA103" s="12"/>
      <c r="AB103" s="12"/>
      <c r="AC103" s="12"/>
      <c r="AD103" s="12"/>
      <c r="AE103" s="12"/>
      <c r="AF103" s="12"/>
      <c r="AG103" s="12"/>
      <c r="AH103" s="67"/>
      <c r="AI103" s="81" t="s">
        <v>110</v>
      </c>
      <c r="AJ103" s="24"/>
      <c r="AK103" s="12"/>
      <c r="AL103" s="74" t="s">
        <v>109</v>
      </c>
      <c r="AM103" s="24"/>
      <c r="AN103" s="24"/>
      <c r="AO103" s="24"/>
      <c r="AP103" s="24"/>
      <c r="AQ103" s="7">
        <v>6</v>
      </c>
      <c r="AR103" s="3">
        <f t="shared" si="10"/>
        <v>102</v>
      </c>
      <c r="AS103" s="8">
        <f t="shared" si="8"/>
        <v>5.8823529411764705E-2</v>
      </c>
    </row>
    <row r="104" spans="1:46" ht="12.75" customHeight="1" x14ac:dyDescent="0.2">
      <c r="A104" s="97"/>
      <c r="B104" s="87" t="s">
        <v>11</v>
      </c>
      <c r="C104" s="70" t="s">
        <v>62</v>
      </c>
      <c r="D104" s="28"/>
      <c r="E104" s="12"/>
      <c r="F104" s="12"/>
      <c r="G104" s="74" t="s">
        <v>109</v>
      </c>
      <c r="H104" s="12"/>
      <c r="I104" s="12"/>
      <c r="J104" s="74" t="s">
        <v>109</v>
      </c>
      <c r="K104" s="12"/>
      <c r="L104" s="12"/>
      <c r="M104" s="12"/>
      <c r="N104" s="12"/>
      <c r="O104" s="12"/>
      <c r="P104" s="12"/>
      <c r="Q104" s="12"/>
      <c r="R104" s="74" t="s">
        <v>109</v>
      </c>
      <c r="S104" s="12"/>
      <c r="T104" s="12"/>
      <c r="U104" s="12"/>
      <c r="V104" s="12"/>
      <c r="W104" s="74" t="s">
        <v>109</v>
      </c>
      <c r="X104" s="12"/>
      <c r="Y104" s="12"/>
      <c r="Z104" s="12"/>
      <c r="AA104" s="12"/>
      <c r="AB104" s="12"/>
      <c r="AC104" s="12"/>
      <c r="AD104" s="12"/>
      <c r="AE104" s="74" t="s">
        <v>109</v>
      </c>
      <c r="AF104" s="12"/>
      <c r="AG104" s="12"/>
      <c r="AH104" s="12"/>
      <c r="AI104" s="24"/>
      <c r="AJ104" s="81" t="s">
        <v>110</v>
      </c>
      <c r="AK104" s="12"/>
      <c r="AL104" s="12"/>
      <c r="AM104" s="24"/>
      <c r="AN104" s="24"/>
      <c r="AO104" s="24"/>
      <c r="AP104" s="24"/>
      <c r="AQ104" s="7">
        <v>6</v>
      </c>
      <c r="AR104" s="3">
        <f>34*5</f>
        <v>170</v>
      </c>
      <c r="AS104" s="8">
        <f t="shared" si="8"/>
        <v>3.5294117647058823E-2</v>
      </c>
    </row>
    <row r="105" spans="1:46" ht="12.75" customHeight="1" x14ac:dyDescent="0.2">
      <c r="A105" s="97"/>
      <c r="B105" s="88"/>
      <c r="C105" s="70" t="s">
        <v>63</v>
      </c>
      <c r="D105" s="28"/>
      <c r="E105" s="12"/>
      <c r="F105" s="12"/>
      <c r="G105" s="74" t="s">
        <v>109</v>
      </c>
      <c r="H105" s="12"/>
      <c r="I105" s="12"/>
      <c r="J105" s="74" t="s">
        <v>109</v>
      </c>
      <c r="K105" s="12"/>
      <c r="L105" s="12"/>
      <c r="M105" s="12"/>
      <c r="N105" s="12"/>
      <c r="O105" s="12"/>
      <c r="P105" s="12"/>
      <c r="Q105" s="12"/>
      <c r="R105" s="74" t="s">
        <v>109</v>
      </c>
      <c r="S105" s="12"/>
      <c r="T105" s="12"/>
      <c r="U105" s="12"/>
      <c r="V105" s="12"/>
      <c r="W105" s="74" t="s">
        <v>109</v>
      </c>
      <c r="X105" s="12"/>
      <c r="Y105" s="12"/>
      <c r="Z105" s="12"/>
      <c r="AA105" s="12"/>
      <c r="AB105" s="12"/>
      <c r="AC105" s="12"/>
      <c r="AD105" s="12"/>
      <c r="AE105" s="74" t="s">
        <v>109</v>
      </c>
      <c r="AF105" s="12"/>
      <c r="AG105" s="12"/>
      <c r="AH105" s="12"/>
      <c r="AI105" s="24"/>
      <c r="AJ105" s="81" t="s">
        <v>110</v>
      </c>
      <c r="AK105" s="12"/>
      <c r="AL105" s="12"/>
      <c r="AM105" s="24"/>
      <c r="AN105" s="24"/>
      <c r="AO105" s="24"/>
      <c r="AP105" s="24"/>
      <c r="AQ105" s="7">
        <v>6</v>
      </c>
      <c r="AR105" s="3">
        <f t="shared" ref="AR105:AR110" si="11">34*5</f>
        <v>170</v>
      </c>
      <c r="AS105" s="8">
        <f t="shared" si="8"/>
        <v>3.5294117647058823E-2</v>
      </c>
      <c r="AT105" s="25"/>
    </row>
    <row r="106" spans="1:46" ht="12.75" customHeight="1" x14ac:dyDescent="0.2">
      <c r="A106" s="97"/>
      <c r="B106" s="88"/>
      <c r="C106" s="70" t="s">
        <v>64</v>
      </c>
      <c r="D106" s="28"/>
      <c r="E106" s="12"/>
      <c r="F106" s="12"/>
      <c r="G106" s="74" t="s">
        <v>109</v>
      </c>
      <c r="H106" s="12"/>
      <c r="I106" s="12"/>
      <c r="J106" s="74" t="s">
        <v>109</v>
      </c>
      <c r="K106" s="12"/>
      <c r="L106" s="12"/>
      <c r="M106" s="12"/>
      <c r="N106" s="12"/>
      <c r="O106" s="12"/>
      <c r="P106" s="12"/>
      <c r="Q106" s="12"/>
      <c r="R106" s="74" t="s">
        <v>109</v>
      </c>
      <c r="S106" s="12"/>
      <c r="T106" s="12"/>
      <c r="U106" s="12"/>
      <c r="V106" s="12"/>
      <c r="W106" s="74" t="s">
        <v>109</v>
      </c>
      <c r="X106" s="12"/>
      <c r="Y106" s="12"/>
      <c r="Z106" s="12"/>
      <c r="AA106" s="12"/>
      <c r="AB106" s="12"/>
      <c r="AC106" s="12"/>
      <c r="AD106" s="12"/>
      <c r="AE106" s="74" t="s">
        <v>109</v>
      </c>
      <c r="AF106" s="12"/>
      <c r="AG106" s="12"/>
      <c r="AH106" s="12"/>
      <c r="AI106" s="24"/>
      <c r="AJ106" s="81" t="s">
        <v>110</v>
      </c>
      <c r="AK106" s="12"/>
      <c r="AL106" s="12"/>
      <c r="AM106" s="24"/>
      <c r="AN106" s="24"/>
      <c r="AO106" s="24"/>
      <c r="AP106" s="24"/>
      <c r="AQ106" s="7">
        <v>6</v>
      </c>
      <c r="AR106" s="3">
        <f t="shared" si="11"/>
        <v>170</v>
      </c>
      <c r="AS106" s="8">
        <f t="shared" si="8"/>
        <v>3.5294117647058823E-2</v>
      </c>
      <c r="AT106" s="25"/>
    </row>
    <row r="107" spans="1:46" x14ac:dyDescent="0.2">
      <c r="A107" s="97"/>
      <c r="B107" s="88"/>
      <c r="C107" s="70" t="s">
        <v>94</v>
      </c>
      <c r="D107" s="28"/>
      <c r="E107" s="12"/>
      <c r="F107" s="12"/>
      <c r="G107" s="74" t="s">
        <v>109</v>
      </c>
      <c r="H107" s="12"/>
      <c r="I107" s="12"/>
      <c r="J107" s="74" t="s">
        <v>109</v>
      </c>
      <c r="K107" s="12"/>
      <c r="L107" s="12"/>
      <c r="M107" s="12"/>
      <c r="N107" s="12"/>
      <c r="O107" s="12"/>
      <c r="P107" s="12"/>
      <c r="Q107" s="12"/>
      <c r="R107" s="74" t="s">
        <v>109</v>
      </c>
      <c r="S107" s="12"/>
      <c r="T107" s="12"/>
      <c r="U107" s="12"/>
      <c r="V107" s="12"/>
      <c r="W107" s="74" t="s">
        <v>109</v>
      </c>
      <c r="X107" s="12"/>
      <c r="Y107" s="12"/>
      <c r="Z107" s="12"/>
      <c r="AA107" s="12"/>
      <c r="AB107" s="12"/>
      <c r="AC107" s="12"/>
      <c r="AD107" s="12"/>
      <c r="AE107" s="74" t="s">
        <v>109</v>
      </c>
      <c r="AF107" s="12"/>
      <c r="AG107" s="12"/>
      <c r="AH107" s="12"/>
      <c r="AI107" s="24"/>
      <c r="AJ107" s="81" t="s">
        <v>110</v>
      </c>
      <c r="AK107" s="12"/>
      <c r="AL107" s="12"/>
      <c r="AM107" s="24"/>
      <c r="AN107" s="24"/>
      <c r="AO107" s="24"/>
      <c r="AP107" s="24"/>
      <c r="AQ107" s="7">
        <v>6</v>
      </c>
      <c r="AR107" s="3">
        <f t="shared" si="11"/>
        <v>170</v>
      </c>
      <c r="AS107" s="8">
        <f t="shared" si="8"/>
        <v>3.5294117647058823E-2</v>
      </c>
      <c r="AT107" s="25"/>
    </row>
    <row r="108" spans="1:46" ht="12.75" customHeight="1" x14ac:dyDescent="0.2">
      <c r="A108" s="97"/>
      <c r="B108" s="88"/>
      <c r="C108" s="70" t="s">
        <v>95</v>
      </c>
      <c r="D108" s="28"/>
      <c r="E108" s="12"/>
      <c r="F108" s="12"/>
      <c r="G108" s="74" t="s">
        <v>109</v>
      </c>
      <c r="H108" s="12"/>
      <c r="I108" s="12"/>
      <c r="J108" s="74" t="s">
        <v>109</v>
      </c>
      <c r="K108" s="12"/>
      <c r="L108" s="12"/>
      <c r="M108" s="12"/>
      <c r="N108" s="12"/>
      <c r="O108" s="12"/>
      <c r="P108" s="12"/>
      <c r="Q108" s="12"/>
      <c r="R108" s="74" t="s">
        <v>109</v>
      </c>
      <c r="S108" s="12"/>
      <c r="T108" s="12"/>
      <c r="U108" s="12"/>
      <c r="V108" s="12"/>
      <c r="W108" s="74" t="s">
        <v>109</v>
      </c>
      <c r="X108" s="12"/>
      <c r="Y108" s="12"/>
      <c r="Z108" s="12"/>
      <c r="AA108" s="12"/>
      <c r="AB108" s="12"/>
      <c r="AC108" s="12"/>
      <c r="AD108" s="12"/>
      <c r="AE108" s="74" t="s">
        <v>109</v>
      </c>
      <c r="AF108" s="12"/>
      <c r="AG108" s="12"/>
      <c r="AH108" s="12"/>
      <c r="AI108" s="24"/>
      <c r="AJ108" s="81" t="s">
        <v>110</v>
      </c>
      <c r="AK108" s="12"/>
      <c r="AL108" s="12"/>
      <c r="AM108" s="24"/>
      <c r="AN108" s="24"/>
      <c r="AO108" s="24"/>
      <c r="AP108" s="24"/>
      <c r="AQ108" s="7">
        <v>6</v>
      </c>
      <c r="AR108" s="3">
        <f t="shared" si="11"/>
        <v>170</v>
      </c>
      <c r="AS108" s="8">
        <f t="shared" si="8"/>
        <v>3.5294117647058823E-2</v>
      </c>
      <c r="AT108" s="25"/>
    </row>
    <row r="109" spans="1:46" ht="12.75" customHeight="1" x14ac:dyDescent="0.2">
      <c r="A109" s="97"/>
      <c r="B109" s="88"/>
      <c r="C109" s="70" t="s">
        <v>96</v>
      </c>
      <c r="D109" s="28"/>
      <c r="E109" s="12"/>
      <c r="F109" s="12"/>
      <c r="G109" s="74" t="s">
        <v>109</v>
      </c>
      <c r="H109" s="12"/>
      <c r="I109" s="12"/>
      <c r="J109" s="74" t="s">
        <v>109</v>
      </c>
      <c r="K109" s="12"/>
      <c r="L109" s="12"/>
      <c r="M109" s="12"/>
      <c r="N109" s="12"/>
      <c r="O109" s="12"/>
      <c r="P109" s="12"/>
      <c r="Q109" s="12"/>
      <c r="R109" s="74" t="s">
        <v>109</v>
      </c>
      <c r="S109" s="12"/>
      <c r="T109" s="12"/>
      <c r="U109" s="12"/>
      <c r="V109" s="12"/>
      <c r="W109" s="74" t="s">
        <v>109</v>
      </c>
      <c r="X109" s="12"/>
      <c r="Y109" s="12"/>
      <c r="Z109" s="12"/>
      <c r="AA109" s="12"/>
      <c r="AB109" s="12"/>
      <c r="AC109" s="12"/>
      <c r="AD109" s="12"/>
      <c r="AE109" s="74" t="s">
        <v>109</v>
      </c>
      <c r="AF109" s="12"/>
      <c r="AG109" s="12"/>
      <c r="AH109" s="12"/>
      <c r="AI109" s="24"/>
      <c r="AJ109" s="81" t="s">
        <v>110</v>
      </c>
      <c r="AK109" s="12"/>
      <c r="AL109" s="12"/>
      <c r="AM109" s="24"/>
      <c r="AN109" s="24"/>
      <c r="AO109" s="24"/>
      <c r="AP109" s="24"/>
      <c r="AQ109" s="7">
        <v>6</v>
      </c>
      <c r="AR109" s="3">
        <f t="shared" si="11"/>
        <v>170</v>
      </c>
      <c r="AS109" s="8">
        <f t="shared" si="8"/>
        <v>3.5294117647058823E-2</v>
      </c>
      <c r="AT109" s="25"/>
    </row>
    <row r="110" spans="1:46" x14ac:dyDescent="0.2">
      <c r="A110" s="97"/>
      <c r="B110" s="89"/>
      <c r="C110" s="70" t="s">
        <v>97</v>
      </c>
      <c r="D110" s="28"/>
      <c r="E110" s="12"/>
      <c r="F110" s="12"/>
      <c r="G110" s="74" t="s">
        <v>109</v>
      </c>
      <c r="H110" s="12"/>
      <c r="I110" s="12"/>
      <c r="J110" s="74" t="s">
        <v>109</v>
      </c>
      <c r="K110" s="12"/>
      <c r="L110" s="12"/>
      <c r="M110" s="12"/>
      <c r="N110" s="12"/>
      <c r="O110" s="12"/>
      <c r="P110" s="12"/>
      <c r="Q110" s="12"/>
      <c r="R110" s="74" t="s">
        <v>109</v>
      </c>
      <c r="S110" s="12"/>
      <c r="T110" s="12"/>
      <c r="U110" s="12"/>
      <c r="V110" s="12"/>
      <c r="W110" s="74" t="s">
        <v>109</v>
      </c>
      <c r="X110" s="12"/>
      <c r="Y110" s="12"/>
      <c r="Z110" s="12"/>
      <c r="AA110" s="12"/>
      <c r="AB110" s="12"/>
      <c r="AC110" s="12"/>
      <c r="AD110" s="12"/>
      <c r="AE110" s="74" t="s">
        <v>109</v>
      </c>
      <c r="AF110" s="12"/>
      <c r="AG110" s="12"/>
      <c r="AH110" s="12"/>
      <c r="AI110" s="24"/>
      <c r="AJ110" s="81" t="s">
        <v>110</v>
      </c>
      <c r="AK110" s="12"/>
      <c r="AL110" s="12"/>
      <c r="AM110" s="24"/>
      <c r="AN110" s="24"/>
      <c r="AO110" s="24"/>
      <c r="AP110" s="24"/>
      <c r="AQ110" s="7">
        <v>6</v>
      </c>
      <c r="AR110" s="3">
        <f t="shared" si="11"/>
        <v>170</v>
      </c>
      <c r="AS110" s="8">
        <f t="shared" si="8"/>
        <v>3.5294117647058823E-2</v>
      </c>
      <c r="AT110" s="25"/>
    </row>
    <row r="111" spans="1:46" ht="12.75" customHeight="1" x14ac:dyDescent="0.2">
      <c r="A111" s="97"/>
      <c r="B111" s="87" t="s">
        <v>22</v>
      </c>
      <c r="C111" s="70" t="s">
        <v>62</v>
      </c>
      <c r="D111" s="28"/>
      <c r="E111" s="12"/>
      <c r="F111" s="12"/>
      <c r="G111" s="12"/>
      <c r="H111" s="12"/>
      <c r="I111" s="12"/>
      <c r="J111" s="74" t="s">
        <v>109</v>
      </c>
      <c r="K111" s="12"/>
      <c r="L111" s="12"/>
      <c r="M111" s="12"/>
      <c r="N111" s="74" t="s">
        <v>109</v>
      </c>
      <c r="O111" s="12"/>
      <c r="P111" s="12"/>
      <c r="Q111" s="12"/>
      <c r="R111" s="12"/>
      <c r="S111" s="74" t="s">
        <v>109</v>
      </c>
      <c r="T111" s="12"/>
      <c r="U111" s="12"/>
      <c r="V111" s="74" t="s">
        <v>109</v>
      </c>
      <c r="W111" s="12"/>
      <c r="X111" s="12"/>
      <c r="Y111" s="12"/>
      <c r="Z111" s="12"/>
      <c r="AA111" s="12"/>
      <c r="AB111" s="74" t="s">
        <v>109</v>
      </c>
      <c r="AC111" s="12"/>
      <c r="AD111" s="12"/>
      <c r="AE111" s="12"/>
      <c r="AF111" s="12"/>
      <c r="AG111" s="12"/>
      <c r="AH111" s="67"/>
      <c r="AI111" s="81" t="s">
        <v>110</v>
      </c>
      <c r="AJ111" s="24"/>
      <c r="AK111" s="12"/>
      <c r="AL111" s="12"/>
      <c r="AM111" s="24"/>
      <c r="AN111" s="24"/>
      <c r="AO111" s="24"/>
      <c r="AP111" s="24"/>
      <c r="AQ111" s="7">
        <v>6</v>
      </c>
      <c r="AR111" s="3">
        <f>34*3</f>
        <v>102</v>
      </c>
      <c r="AS111" s="8">
        <f t="shared" si="8"/>
        <v>5.8823529411764705E-2</v>
      </c>
      <c r="AT111" s="25"/>
    </row>
    <row r="112" spans="1:46" ht="12.75" customHeight="1" x14ac:dyDescent="0.2">
      <c r="A112" s="97"/>
      <c r="B112" s="88"/>
      <c r="C112" s="70" t="s">
        <v>63</v>
      </c>
      <c r="D112" s="28"/>
      <c r="E112" s="12"/>
      <c r="F112" s="12"/>
      <c r="G112" s="12"/>
      <c r="H112" s="12"/>
      <c r="I112" s="12"/>
      <c r="J112" s="74" t="s">
        <v>109</v>
      </c>
      <c r="K112" s="12"/>
      <c r="L112" s="12"/>
      <c r="M112" s="12"/>
      <c r="N112" s="74" t="s">
        <v>109</v>
      </c>
      <c r="O112" s="12"/>
      <c r="P112" s="12"/>
      <c r="Q112" s="12"/>
      <c r="R112" s="12"/>
      <c r="S112" s="74" t="s">
        <v>109</v>
      </c>
      <c r="T112" s="12"/>
      <c r="U112" s="12"/>
      <c r="V112" s="74" t="s">
        <v>109</v>
      </c>
      <c r="W112" s="12"/>
      <c r="X112" s="12"/>
      <c r="Y112" s="12"/>
      <c r="Z112" s="12"/>
      <c r="AA112" s="12"/>
      <c r="AB112" s="74" t="s">
        <v>109</v>
      </c>
      <c r="AC112" s="12"/>
      <c r="AD112" s="12"/>
      <c r="AE112" s="12"/>
      <c r="AF112" s="12"/>
      <c r="AG112" s="12"/>
      <c r="AH112" s="67"/>
      <c r="AI112" s="81" t="s">
        <v>110</v>
      </c>
      <c r="AJ112" s="24"/>
      <c r="AK112" s="12"/>
      <c r="AL112" s="12"/>
      <c r="AM112" s="24"/>
      <c r="AN112" s="24"/>
      <c r="AO112" s="24"/>
      <c r="AP112" s="24"/>
      <c r="AQ112" s="7">
        <v>6</v>
      </c>
      <c r="AR112" s="3">
        <f t="shared" ref="AR112:AR117" si="12">34*3</f>
        <v>102</v>
      </c>
      <c r="AS112" s="8">
        <f t="shared" si="8"/>
        <v>5.8823529411764705E-2</v>
      </c>
      <c r="AT112" s="25"/>
    </row>
    <row r="113" spans="1:46" x14ac:dyDescent="0.2">
      <c r="A113" s="97"/>
      <c r="B113" s="88"/>
      <c r="C113" s="70" t="s">
        <v>64</v>
      </c>
      <c r="D113" s="28"/>
      <c r="E113" s="12"/>
      <c r="F113" s="12"/>
      <c r="G113" s="12"/>
      <c r="H113" s="12"/>
      <c r="I113" s="12"/>
      <c r="J113" s="74" t="s">
        <v>109</v>
      </c>
      <c r="K113" s="12"/>
      <c r="L113" s="12"/>
      <c r="M113" s="12"/>
      <c r="N113" s="74" t="s">
        <v>109</v>
      </c>
      <c r="O113" s="12"/>
      <c r="P113" s="12"/>
      <c r="Q113" s="12"/>
      <c r="R113" s="12"/>
      <c r="S113" s="74" t="s">
        <v>109</v>
      </c>
      <c r="T113" s="12"/>
      <c r="U113" s="12"/>
      <c r="V113" s="74" t="s">
        <v>109</v>
      </c>
      <c r="W113" s="12"/>
      <c r="X113" s="12"/>
      <c r="Y113" s="12"/>
      <c r="Z113" s="12"/>
      <c r="AA113" s="12"/>
      <c r="AB113" s="74" t="s">
        <v>109</v>
      </c>
      <c r="AC113" s="12"/>
      <c r="AD113" s="12"/>
      <c r="AE113" s="12"/>
      <c r="AF113" s="12"/>
      <c r="AG113" s="12"/>
      <c r="AH113" s="67"/>
      <c r="AI113" s="81" t="s">
        <v>110</v>
      </c>
      <c r="AJ113" s="24"/>
      <c r="AK113" s="12"/>
      <c r="AL113" s="12"/>
      <c r="AM113" s="24"/>
      <c r="AN113" s="24"/>
      <c r="AO113" s="24"/>
      <c r="AP113" s="24"/>
      <c r="AQ113" s="7">
        <v>6</v>
      </c>
      <c r="AR113" s="3">
        <f t="shared" si="12"/>
        <v>102</v>
      </c>
      <c r="AS113" s="8">
        <f t="shared" si="8"/>
        <v>5.8823529411764705E-2</v>
      </c>
      <c r="AT113" s="25"/>
    </row>
    <row r="114" spans="1:46" ht="12.75" customHeight="1" x14ac:dyDescent="0.2">
      <c r="A114" s="97"/>
      <c r="B114" s="88"/>
      <c r="C114" s="70" t="s">
        <v>94</v>
      </c>
      <c r="D114" s="28"/>
      <c r="E114" s="12"/>
      <c r="F114" s="12"/>
      <c r="G114" s="12"/>
      <c r="H114" s="12"/>
      <c r="I114" s="12"/>
      <c r="J114" s="74" t="s">
        <v>109</v>
      </c>
      <c r="K114" s="12"/>
      <c r="L114" s="12"/>
      <c r="M114" s="12"/>
      <c r="N114" s="74" t="s">
        <v>109</v>
      </c>
      <c r="O114" s="12"/>
      <c r="P114" s="12"/>
      <c r="Q114" s="12"/>
      <c r="R114" s="12"/>
      <c r="S114" s="74" t="s">
        <v>109</v>
      </c>
      <c r="T114" s="12"/>
      <c r="U114" s="12"/>
      <c r="V114" s="74" t="s">
        <v>109</v>
      </c>
      <c r="W114" s="12"/>
      <c r="X114" s="12"/>
      <c r="Y114" s="12"/>
      <c r="Z114" s="12"/>
      <c r="AA114" s="12"/>
      <c r="AB114" s="74" t="s">
        <v>109</v>
      </c>
      <c r="AC114" s="12"/>
      <c r="AD114" s="12"/>
      <c r="AE114" s="12"/>
      <c r="AF114" s="12"/>
      <c r="AG114" s="12"/>
      <c r="AH114" s="67"/>
      <c r="AI114" s="81" t="s">
        <v>110</v>
      </c>
      <c r="AJ114" s="24"/>
      <c r="AK114" s="12"/>
      <c r="AL114" s="12"/>
      <c r="AM114" s="24"/>
      <c r="AN114" s="24"/>
      <c r="AO114" s="24"/>
      <c r="AP114" s="24"/>
      <c r="AQ114" s="7">
        <v>6</v>
      </c>
      <c r="AR114" s="3">
        <f t="shared" si="12"/>
        <v>102</v>
      </c>
      <c r="AS114" s="8">
        <f t="shared" si="8"/>
        <v>5.8823529411764705E-2</v>
      </c>
      <c r="AT114" s="25"/>
    </row>
    <row r="115" spans="1:46" ht="12.75" customHeight="1" x14ac:dyDescent="0.2">
      <c r="A115" s="97"/>
      <c r="B115" s="88"/>
      <c r="C115" s="70" t="s">
        <v>95</v>
      </c>
      <c r="D115" s="28"/>
      <c r="E115" s="12"/>
      <c r="F115" s="12"/>
      <c r="G115" s="12"/>
      <c r="H115" s="12"/>
      <c r="I115" s="12"/>
      <c r="J115" s="74" t="s">
        <v>109</v>
      </c>
      <c r="K115" s="12"/>
      <c r="L115" s="12"/>
      <c r="M115" s="12"/>
      <c r="N115" s="74" t="s">
        <v>109</v>
      </c>
      <c r="O115" s="12"/>
      <c r="P115" s="12"/>
      <c r="Q115" s="12"/>
      <c r="R115" s="12"/>
      <c r="S115" s="74" t="s">
        <v>109</v>
      </c>
      <c r="T115" s="12"/>
      <c r="U115" s="12"/>
      <c r="V115" s="74" t="s">
        <v>109</v>
      </c>
      <c r="W115" s="12"/>
      <c r="X115" s="12"/>
      <c r="Y115" s="12"/>
      <c r="Z115" s="12"/>
      <c r="AA115" s="12"/>
      <c r="AB115" s="74" t="s">
        <v>109</v>
      </c>
      <c r="AC115" s="12"/>
      <c r="AD115" s="12"/>
      <c r="AE115" s="12"/>
      <c r="AF115" s="12"/>
      <c r="AG115" s="12"/>
      <c r="AH115" s="67"/>
      <c r="AI115" s="81" t="s">
        <v>110</v>
      </c>
      <c r="AJ115" s="24"/>
      <c r="AK115" s="12"/>
      <c r="AL115" s="12"/>
      <c r="AM115" s="24"/>
      <c r="AN115" s="24"/>
      <c r="AO115" s="24"/>
      <c r="AP115" s="24"/>
      <c r="AQ115" s="7">
        <v>6</v>
      </c>
      <c r="AR115" s="3">
        <f t="shared" si="12"/>
        <v>102</v>
      </c>
      <c r="AS115" s="8">
        <f t="shared" si="8"/>
        <v>5.8823529411764705E-2</v>
      </c>
      <c r="AT115" s="25"/>
    </row>
    <row r="116" spans="1:46" ht="12.75" customHeight="1" x14ac:dyDescent="0.2">
      <c r="A116" s="97"/>
      <c r="B116" s="88"/>
      <c r="C116" s="70" t="s">
        <v>96</v>
      </c>
      <c r="D116" s="28"/>
      <c r="E116" s="12"/>
      <c r="F116" s="12"/>
      <c r="G116" s="12"/>
      <c r="H116" s="12"/>
      <c r="I116" s="12"/>
      <c r="J116" s="74" t="s">
        <v>109</v>
      </c>
      <c r="K116" s="12"/>
      <c r="L116" s="12"/>
      <c r="M116" s="12"/>
      <c r="N116" s="74" t="s">
        <v>109</v>
      </c>
      <c r="O116" s="12"/>
      <c r="P116" s="12"/>
      <c r="Q116" s="12"/>
      <c r="R116" s="12"/>
      <c r="S116" s="74" t="s">
        <v>109</v>
      </c>
      <c r="T116" s="12"/>
      <c r="U116" s="12"/>
      <c r="V116" s="74" t="s">
        <v>109</v>
      </c>
      <c r="W116" s="12"/>
      <c r="X116" s="12"/>
      <c r="Y116" s="12"/>
      <c r="Z116" s="12"/>
      <c r="AA116" s="12"/>
      <c r="AB116" s="74" t="s">
        <v>109</v>
      </c>
      <c r="AC116" s="12"/>
      <c r="AD116" s="12"/>
      <c r="AE116" s="12"/>
      <c r="AF116" s="12"/>
      <c r="AG116" s="12"/>
      <c r="AH116" s="67"/>
      <c r="AI116" s="81" t="s">
        <v>110</v>
      </c>
      <c r="AJ116" s="24"/>
      <c r="AK116" s="12"/>
      <c r="AL116" s="12"/>
      <c r="AM116" s="24"/>
      <c r="AN116" s="24"/>
      <c r="AO116" s="24"/>
      <c r="AP116" s="24"/>
      <c r="AQ116" s="7">
        <v>6</v>
      </c>
      <c r="AR116" s="3">
        <f t="shared" si="12"/>
        <v>102</v>
      </c>
      <c r="AS116" s="8">
        <f t="shared" si="8"/>
        <v>5.8823529411764705E-2</v>
      </c>
      <c r="AT116" s="25"/>
    </row>
    <row r="117" spans="1:46" ht="12.75" customHeight="1" x14ac:dyDescent="0.2">
      <c r="A117" s="97"/>
      <c r="B117" s="89"/>
      <c r="C117" s="70" t="s">
        <v>97</v>
      </c>
      <c r="D117" s="28"/>
      <c r="E117" s="12"/>
      <c r="F117" s="12"/>
      <c r="G117" s="12"/>
      <c r="H117" s="12"/>
      <c r="I117" s="12"/>
      <c r="J117" s="74" t="s">
        <v>109</v>
      </c>
      <c r="K117" s="12"/>
      <c r="L117" s="12"/>
      <c r="M117" s="12"/>
      <c r="N117" s="74" t="s">
        <v>109</v>
      </c>
      <c r="O117" s="12"/>
      <c r="P117" s="12"/>
      <c r="Q117" s="12"/>
      <c r="R117" s="12"/>
      <c r="S117" s="74" t="s">
        <v>109</v>
      </c>
      <c r="T117" s="23"/>
      <c r="U117" s="12"/>
      <c r="V117" s="74" t="s">
        <v>109</v>
      </c>
      <c r="W117" s="12"/>
      <c r="X117" s="12"/>
      <c r="Y117" s="12"/>
      <c r="Z117" s="12"/>
      <c r="AA117" s="12"/>
      <c r="AB117" s="74" t="s">
        <v>109</v>
      </c>
      <c r="AC117" s="12"/>
      <c r="AD117" s="12"/>
      <c r="AE117" s="12"/>
      <c r="AF117" s="12"/>
      <c r="AG117" s="12"/>
      <c r="AH117" s="67"/>
      <c r="AI117" s="81" t="s">
        <v>110</v>
      </c>
      <c r="AJ117" s="24"/>
      <c r="AK117" s="12"/>
      <c r="AL117" s="12"/>
      <c r="AM117" s="24"/>
      <c r="AN117" s="24"/>
      <c r="AO117" s="24"/>
      <c r="AP117" s="24"/>
      <c r="AQ117" s="7">
        <v>6</v>
      </c>
      <c r="AR117" s="3">
        <f t="shared" si="12"/>
        <v>102</v>
      </c>
      <c r="AS117" s="8">
        <f t="shared" si="8"/>
        <v>5.8823529411764705E-2</v>
      </c>
      <c r="AT117" s="25"/>
    </row>
    <row r="118" spans="1:46" ht="12.75" customHeight="1" x14ac:dyDescent="0.2">
      <c r="A118" s="97"/>
      <c r="B118" s="87" t="s">
        <v>24</v>
      </c>
      <c r="C118" s="70" t="s">
        <v>62</v>
      </c>
      <c r="D118" s="28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23"/>
      <c r="AH118" s="80" t="s">
        <v>110</v>
      </c>
      <c r="AI118" s="12"/>
      <c r="AJ118" s="24"/>
      <c r="AK118" s="12"/>
      <c r="AL118" s="12"/>
      <c r="AM118" s="24"/>
      <c r="AN118" s="24"/>
      <c r="AO118" s="24"/>
      <c r="AP118" s="24"/>
      <c r="AQ118" s="7">
        <v>1</v>
      </c>
      <c r="AR118" s="3">
        <f>34*1</f>
        <v>34</v>
      </c>
      <c r="AS118" s="8">
        <f t="shared" si="8"/>
        <v>2.9411764705882353E-2</v>
      </c>
      <c r="AT118" s="25"/>
    </row>
    <row r="119" spans="1:46" ht="12.75" customHeight="1" x14ac:dyDescent="0.2">
      <c r="A119" s="97"/>
      <c r="B119" s="88"/>
      <c r="C119" s="70" t="s">
        <v>63</v>
      </c>
      <c r="D119" s="28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80" t="s">
        <v>110</v>
      </c>
      <c r="AI119" s="12"/>
      <c r="AJ119" s="23"/>
      <c r="AK119" s="12"/>
      <c r="AL119" s="12"/>
      <c r="AM119" s="24"/>
      <c r="AN119" s="24"/>
      <c r="AO119" s="24"/>
      <c r="AP119" s="24"/>
      <c r="AQ119" s="7">
        <v>1</v>
      </c>
      <c r="AR119" s="3">
        <f t="shared" ref="AR119:AR145" si="13">34*1</f>
        <v>34</v>
      </c>
      <c r="AS119" s="8">
        <f t="shared" si="8"/>
        <v>2.9411764705882353E-2</v>
      </c>
      <c r="AT119" s="25"/>
    </row>
    <row r="120" spans="1:46" ht="12.75" customHeight="1" x14ac:dyDescent="0.2">
      <c r="A120" s="97"/>
      <c r="B120" s="88"/>
      <c r="C120" s="70" t="s">
        <v>64</v>
      </c>
      <c r="D120" s="28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80" t="s">
        <v>110</v>
      </c>
      <c r="AI120" s="12"/>
      <c r="AJ120" s="23"/>
      <c r="AK120" s="12"/>
      <c r="AL120" s="12"/>
      <c r="AM120" s="24"/>
      <c r="AN120" s="24"/>
      <c r="AO120" s="24"/>
      <c r="AP120" s="24"/>
      <c r="AQ120" s="7">
        <v>1</v>
      </c>
      <c r="AR120" s="3">
        <f t="shared" si="13"/>
        <v>34</v>
      </c>
      <c r="AS120" s="8">
        <f t="shared" si="8"/>
        <v>2.9411764705882353E-2</v>
      </c>
      <c r="AT120" s="25"/>
    </row>
    <row r="121" spans="1:46" ht="12.75" customHeight="1" x14ac:dyDescent="0.2">
      <c r="A121" s="97"/>
      <c r="B121" s="88"/>
      <c r="C121" s="70" t="s">
        <v>94</v>
      </c>
      <c r="D121" s="28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80" t="s">
        <v>110</v>
      </c>
      <c r="AI121" s="12"/>
      <c r="AJ121" s="23"/>
      <c r="AK121" s="12"/>
      <c r="AL121" s="12"/>
      <c r="AM121" s="24"/>
      <c r="AN121" s="24"/>
      <c r="AO121" s="24"/>
      <c r="AP121" s="24"/>
      <c r="AQ121" s="7">
        <v>1</v>
      </c>
      <c r="AR121" s="3">
        <f t="shared" si="13"/>
        <v>34</v>
      </c>
      <c r="AS121" s="8">
        <f t="shared" si="8"/>
        <v>2.9411764705882353E-2</v>
      </c>
      <c r="AT121" s="25"/>
    </row>
    <row r="122" spans="1:46" ht="12.75" customHeight="1" x14ac:dyDescent="0.2">
      <c r="A122" s="97"/>
      <c r="B122" s="88"/>
      <c r="C122" s="70" t="s">
        <v>95</v>
      </c>
      <c r="D122" s="28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80" t="s">
        <v>110</v>
      </c>
      <c r="AI122" s="12"/>
      <c r="AJ122" s="23"/>
      <c r="AK122" s="12"/>
      <c r="AL122" s="12"/>
      <c r="AM122" s="24"/>
      <c r="AN122" s="24"/>
      <c r="AO122" s="24"/>
      <c r="AP122" s="24"/>
      <c r="AQ122" s="7">
        <v>1</v>
      </c>
      <c r="AR122" s="3">
        <f t="shared" si="13"/>
        <v>34</v>
      </c>
      <c r="AS122" s="8">
        <f t="shared" si="8"/>
        <v>2.9411764705882353E-2</v>
      </c>
      <c r="AT122" s="25"/>
    </row>
    <row r="123" spans="1:46" ht="12.75" customHeight="1" x14ac:dyDescent="0.2">
      <c r="A123" s="97"/>
      <c r="B123" s="88"/>
      <c r="C123" s="70" t="s">
        <v>96</v>
      </c>
      <c r="D123" s="28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80" t="s">
        <v>110</v>
      </c>
      <c r="AI123" s="12"/>
      <c r="AJ123" s="23"/>
      <c r="AK123" s="12"/>
      <c r="AL123" s="12"/>
      <c r="AM123" s="24"/>
      <c r="AN123" s="24"/>
      <c r="AO123" s="24"/>
      <c r="AP123" s="24"/>
      <c r="AQ123" s="7">
        <v>1</v>
      </c>
      <c r="AR123" s="3">
        <f t="shared" si="13"/>
        <v>34</v>
      </c>
      <c r="AS123" s="8">
        <f t="shared" si="8"/>
        <v>2.9411764705882353E-2</v>
      </c>
      <c r="AT123" s="25"/>
    </row>
    <row r="124" spans="1:46" ht="12.75" customHeight="1" x14ac:dyDescent="0.2">
      <c r="A124" s="97"/>
      <c r="B124" s="89"/>
      <c r="C124" s="70" t="s">
        <v>97</v>
      </c>
      <c r="D124" s="28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80" t="s">
        <v>110</v>
      </c>
      <c r="AI124" s="12"/>
      <c r="AJ124" s="12"/>
      <c r="AK124" s="12"/>
      <c r="AL124" s="12"/>
      <c r="AM124" s="24"/>
      <c r="AN124" s="24"/>
      <c r="AO124" s="24"/>
      <c r="AP124" s="24"/>
      <c r="AQ124" s="7">
        <v>1</v>
      </c>
      <c r="AR124" s="3">
        <f t="shared" si="13"/>
        <v>34</v>
      </c>
      <c r="AS124" s="8">
        <f t="shared" si="8"/>
        <v>2.9411764705882353E-2</v>
      </c>
      <c r="AT124" s="25"/>
    </row>
    <row r="125" spans="1:46" ht="12.75" customHeight="1" x14ac:dyDescent="0.2">
      <c r="A125" s="97"/>
      <c r="B125" s="87" t="s">
        <v>23</v>
      </c>
      <c r="C125" s="70" t="s">
        <v>62</v>
      </c>
      <c r="D125" s="28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80" t="s">
        <v>110</v>
      </c>
      <c r="AI125" s="23"/>
      <c r="AJ125" s="12"/>
      <c r="AK125" s="12"/>
      <c r="AL125" s="12"/>
      <c r="AM125" s="24"/>
      <c r="AN125" s="24"/>
      <c r="AO125" s="24"/>
      <c r="AP125" s="24"/>
      <c r="AQ125" s="7">
        <v>1</v>
      </c>
      <c r="AR125" s="3">
        <f t="shared" si="13"/>
        <v>34</v>
      </c>
      <c r="AS125" s="8">
        <f t="shared" si="8"/>
        <v>2.9411764705882353E-2</v>
      </c>
      <c r="AT125" s="25"/>
    </row>
    <row r="126" spans="1:46" ht="12.75" customHeight="1" x14ac:dyDescent="0.2">
      <c r="A126" s="97"/>
      <c r="B126" s="88"/>
      <c r="C126" s="70" t="s">
        <v>63</v>
      </c>
      <c r="D126" s="28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23"/>
      <c r="AG126" s="23"/>
      <c r="AH126" s="80" t="s">
        <v>110</v>
      </c>
      <c r="AI126" s="12"/>
      <c r="AJ126" s="24"/>
      <c r="AK126" s="23"/>
      <c r="AL126" s="12"/>
      <c r="AM126" s="24"/>
      <c r="AN126" s="24"/>
      <c r="AO126" s="24"/>
      <c r="AP126" s="24"/>
      <c r="AQ126" s="7">
        <v>1</v>
      </c>
      <c r="AR126" s="3">
        <f t="shared" si="13"/>
        <v>34</v>
      </c>
      <c r="AS126" s="8">
        <f t="shared" si="8"/>
        <v>2.9411764705882353E-2</v>
      </c>
      <c r="AT126" s="25"/>
    </row>
    <row r="127" spans="1:46" ht="12.75" customHeight="1" x14ac:dyDescent="0.2">
      <c r="A127" s="97"/>
      <c r="B127" s="88"/>
      <c r="C127" s="70" t="s">
        <v>64</v>
      </c>
      <c r="D127" s="28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23"/>
      <c r="AG127" s="23"/>
      <c r="AH127" s="80" t="s">
        <v>110</v>
      </c>
      <c r="AI127" s="12"/>
      <c r="AJ127" s="24"/>
      <c r="AK127" s="23"/>
      <c r="AL127" s="12"/>
      <c r="AM127" s="24"/>
      <c r="AN127" s="24"/>
      <c r="AO127" s="24"/>
      <c r="AP127" s="24"/>
      <c r="AQ127" s="7">
        <v>1</v>
      </c>
      <c r="AR127" s="3">
        <f t="shared" si="13"/>
        <v>34</v>
      </c>
      <c r="AS127" s="8">
        <f t="shared" si="8"/>
        <v>2.9411764705882353E-2</v>
      </c>
      <c r="AT127" s="25"/>
    </row>
    <row r="128" spans="1:46" ht="12.75" customHeight="1" x14ac:dyDescent="0.2">
      <c r="A128" s="97"/>
      <c r="B128" s="88"/>
      <c r="C128" s="70" t="s">
        <v>94</v>
      </c>
      <c r="D128" s="28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23"/>
      <c r="AG128" s="23"/>
      <c r="AH128" s="80" t="s">
        <v>110</v>
      </c>
      <c r="AI128" s="12"/>
      <c r="AJ128" s="24"/>
      <c r="AK128" s="23"/>
      <c r="AL128" s="12"/>
      <c r="AM128" s="24"/>
      <c r="AN128" s="24"/>
      <c r="AO128" s="24"/>
      <c r="AP128" s="24"/>
      <c r="AQ128" s="7">
        <v>1</v>
      </c>
      <c r="AR128" s="3">
        <f t="shared" si="13"/>
        <v>34</v>
      </c>
      <c r="AS128" s="8">
        <f t="shared" si="8"/>
        <v>2.9411764705882353E-2</v>
      </c>
      <c r="AT128" s="25"/>
    </row>
    <row r="129" spans="1:46" ht="12.75" customHeight="1" x14ac:dyDescent="0.2">
      <c r="A129" s="97"/>
      <c r="B129" s="88"/>
      <c r="C129" s="70" t="s">
        <v>95</v>
      </c>
      <c r="D129" s="28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23"/>
      <c r="AG129" s="23"/>
      <c r="AH129" s="80" t="s">
        <v>110</v>
      </c>
      <c r="AI129" s="12"/>
      <c r="AJ129" s="24"/>
      <c r="AK129" s="23"/>
      <c r="AL129" s="12"/>
      <c r="AM129" s="24"/>
      <c r="AN129" s="24"/>
      <c r="AO129" s="24"/>
      <c r="AP129" s="24"/>
      <c r="AQ129" s="7">
        <v>1</v>
      </c>
      <c r="AR129" s="3">
        <f t="shared" si="13"/>
        <v>34</v>
      </c>
      <c r="AS129" s="8">
        <f t="shared" si="8"/>
        <v>2.9411764705882353E-2</v>
      </c>
      <c r="AT129" s="25"/>
    </row>
    <row r="130" spans="1:46" ht="12.75" customHeight="1" x14ac:dyDescent="0.2">
      <c r="A130" s="97"/>
      <c r="B130" s="88"/>
      <c r="C130" s="70" t="s">
        <v>96</v>
      </c>
      <c r="D130" s="28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23"/>
      <c r="AG130" s="23"/>
      <c r="AH130" s="80" t="s">
        <v>110</v>
      </c>
      <c r="AI130" s="12"/>
      <c r="AJ130" s="24"/>
      <c r="AK130" s="23"/>
      <c r="AL130" s="12"/>
      <c r="AM130" s="24"/>
      <c r="AN130" s="24"/>
      <c r="AO130" s="24"/>
      <c r="AP130" s="24"/>
      <c r="AQ130" s="7">
        <v>1</v>
      </c>
      <c r="AR130" s="3">
        <f t="shared" si="13"/>
        <v>34</v>
      </c>
      <c r="AS130" s="8">
        <f t="shared" si="8"/>
        <v>2.9411764705882353E-2</v>
      </c>
      <c r="AT130" s="25"/>
    </row>
    <row r="131" spans="1:46" ht="12.75" customHeight="1" x14ac:dyDescent="0.2">
      <c r="A131" s="97"/>
      <c r="B131" s="89"/>
      <c r="C131" s="70" t="s">
        <v>97</v>
      </c>
      <c r="D131" s="28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80" t="s">
        <v>110</v>
      </c>
      <c r="AI131" s="23"/>
      <c r="AJ131" s="24"/>
      <c r="AK131" s="12"/>
      <c r="AL131" s="12"/>
      <c r="AM131" s="24"/>
      <c r="AN131" s="24"/>
      <c r="AO131" s="24"/>
      <c r="AP131" s="24"/>
      <c r="AQ131" s="7">
        <v>1</v>
      </c>
      <c r="AR131" s="3">
        <f t="shared" si="13"/>
        <v>34</v>
      </c>
      <c r="AS131" s="8">
        <f t="shared" si="8"/>
        <v>2.9411764705882353E-2</v>
      </c>
      <c r="AT131" s="25"/>
    </row>
    <row r="132" spans="1:46" ht="17.25" customHeight="1" x14ac:dyDescent="0.2">
      <c r="A132" s="97"/>
      <c r="B132" s="87" t="s">
        <v>37</v>
      </c>
      <c r="C132" s="70" t="s">
        <v>62</v>
      </c>
      <c r="D132" s="28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23"/>
      <c r="AI132" s="23"/>
      <c r="AJ132" s="24"/>
      <c r="AK132" s="12"/>
      <c r="AL132" s="12"/>
      <c r="AM132" s="24"/>
      <c r="AN132" s="24"/>
      <c r="AO132" s="24"/>
      <c r="AP132" s="24"/>
      <c r="AQ132" s="7">
        <f t="shared" ref="AQ132:AQ159" si="14">SUM(E132:AP132)</f>
        <v>0</v>
      </c>
      <c r="AR132" s="3">
        <f t="shared" si="13"/>
        <v>34</v>
      </c>
      <c r="AS132" s="8">
        <f t="shared" si="8"/>
        <v>0</v>
      </c>
      <c r="AT132" s="25"/>
    </row>
    <row r="133" spans="1:46" s="25" customFormat="1" ht="21.75" customHeight="1" x14ac:dyDescent="0.2">
      <c r="A133" s="97"/>
      <c r="B133" s="88"/>
      <c r="C133" s="70" t="s">
        <v>63</v>
      </c>
      <c r="D133" s="28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23"/>
      <c r="AI133" s="23"/>
      <c r="AJ133" s="24"/>
      <c r="AK133" s="12"/>
      <c r="AL133" s="12"/>
      <c r="AM133" s="24"/>
      <c r="AN133" s="24"/>
      <c r="AO133" s="24"/>
      <c r="AP133" s="24"/>
      <c r="AQ133" s="7">
        <f t="shared" si="14"/>
        <v>0</v>
      </c>
      <c r="AR133" s="3">
        <f t="shared" si="13"/>
        <v>34</v>
      </c>
      <c r="AS133" s="8">
        <f t="shared" si="8"/>
        <v>0</v>
      </c>
    </row>
    <row r="134" spans="1:46" s="25" customFormat="1" ht="21" customHeight="1" x14ac:dyDescent="0.2">
      <c r="A134" s="97"/>
      <c r="B134" s="88"/>
      <c r="C134" s="70" t="s">
        <v>64</v>
      </c>
      <c r="D134" s="28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23"/>
      <c r="AI134" s="23"/>
      <c r="AJ134" s="24"/>
      <c r="AK134" s="12"/>
      <c r="AL134" s="12"/>
      <c r="AM134" s="24"/>
      <c r="AN134" s="24"/>
      <c r="AO134" s="24"/>
      <c r="AP134" s="24"/>
      <c r="AQ134" s="7">
        <f t="shared" si="14"/>
        <v>0</v>
      </c>
      <c r="AR134" s="3">
        <f t="shared" si="13"/>
        <v>34</v>
      </c>
      <c r="AS134" s="8">
        <f t="shared" si="8"/>
        <v>0</v>
      </c>
    </row>
    <row r="135" spans="1:46" s="25" customFormat="1" ht="15" customHeight="1" x14ac:dyDescent="0.2">
      <c r="A135" s="97"/>
      <c r="B135" s="88"/>
      <c r="C135" s="70" t="s">
        <v>94</v>
      </c>
      <c r="D135" s="28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23"/>
      <c r="AI135" s="23"/>
      <c r="AJ135" s="24"/>
      <c r="AK135" s="12"/>
      <c r="AL135" s="12"/>
      <c r="AM135" s="24"/>
      <c r="AN135" s="24"/>
      <c r="AO135" s="24"/>
      <c r="AP135" s="24"/>
      <c r="AQ135" s="7">
        <f t="shared" si="14"/>
        <v>0</v>
      </c>
      <c r="AR135" s="3">
        <f t="shared" si="13"/>
        <v>34</v>
      </c>
      <c r="AS135" s="8">
        <f t="shared" si="8"/>
        <v>0</v>
      </c>
    </row>
    <row r="136" spans="1:46" s="25" customFormat="1" ht="12" customHeight="1" x14ac:dyDescent="0.2">
      <c r="A136" s="97"/>
      <c r="B136" s="88"/>
      <c r="C136" s="70" t="s">
        <v>95</v>
      </c>
      <c r="D136" s="28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23"/>
      <c r="AI136" s="23"/>
      <c r="AJ136" s="24"/>
      <c r="AK136" s="12"/>
      <c r="AL136" s="12"/>
      <c r="AM136" s="24"/>
      <c r="AN136" s="24"/>
      <c r="AO136" s="24"/>
      <c r="AP136" s="24"/>
      <c r="AQ136" s="7">
        <f t="shared" si="14"/>
        <v>0</v>
      </c>
      <c r="AR136" s="3">
        <f t="shared" si="13"/>
        <v>34</v>
      </c>
      <c r="AS136" s="8">
        <f t="shared" si="8"/>
        <v>0</v>
      </c>
    </row>
    <row r="137" spans="1:46" s="25" customFormat="1" ht="12" customHeight="1" x14ac:dyDescent="0.2">
      <c r="A137" s="97"/>
      <c r="B137" s="88"/>
      <c r="C137" s="70" t="s">
        <v>96</v>
      </c>
      <c r="D137" s="28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23"/>
      <c r="AI137" s="23"/>
      <c r="AJ137" s="24"/>
      <c r="AK137" s="12"/>
      <c r="AL137" s="12"/>
      <c r="AM137" s="24"/>
      <c r="AN137" s="24"/>
      <c r="AO137" s="24"/>
      <c r="AP137" s="24"/>
      <c r="AQ137" s="7">
        <f t="shared" si="14"/>
        <v>0</v>
      </c>
      <c r="AR137" s="3">
        <f t="shared" si="13"/>
        <v>34</v>
      </c>
      <c r="AS137" s="8">
        <f t="shared" si="8"/>
        <v>0</v>
      </c>
    </row>
    <row r="138" spans="1:46" s="25" customFormat="1" ht="12" customHeight="1" x14ac:dyDescent="0.2">
      <c r="A138" s="97"/>
      <c r="B138" s="89"/>
      <c r="C138" s="70" t="s">
        <v>97</v>
      </c>
      <c r="D138" s="28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23"/>
      <c r="AI138" s="23"/>
      <c r="AJ138" s="24"/>
      <c r="AK138" s="12"/>
      <c r="AL138" s="12"/>
      <c r="AM138" s="24"/>
      <c r="AN138" s="24"/>
      <c r="AO138" s="24"/>
      <c r="AP138" s="24"/>
      <c r="AQ138" s="7">
        <f t="shared" si="14"/>
        <v>0</v>
      </c>
      <c r="AR138" s="3">
        <f t="shared" si="13"/>
        <v>34</v>
      </c>
      <c r="AS138" s="8">
        <f t="shared" si="8"/>
        <v>0</v>
      </c>
    </row>
    <row r="139" spans="1:46" s="25" customFormat="1" ht="12" customHeight="1" x14ac:dyDescent="0.2">
      <c r="A139" s="97"/>
      <c r="B139" s="87" t="s">
        <v>38</v>
      </c>
      <c r="C139" s="70" t="s">
        <v>62</v>
      </c>
      <c r="D139" s="28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23"/>
      <c r="AI139" s="23"/>
      <c r="AJ139" s="24"/>
      <c r="AK139" s="12"/>
      <c r="AL139" s="12"/>
      <c r="AM139" s="24"/>
      <c r="AN139" s="24"/>
      <c r="AO139" s="24"/>
      <c r="AP139" s="24"/>
      <c r="AQ139" s="7">
        <f t="shared" si="14"/>
        <v>0</v>
      </c>
      <c r="AR139" s="3">
        <f t="shared" si="13"/>
        <v>34</v>
      </c>
      <c r="AS139" s="8">
        <f t="shared" si="8"/>
        <v>0</v>
      </c>
    </row>
    <row r="140" spans="1:46" s="25" customFormat="1" ht="12" customHeight="1" x14ac:dyDescent="0.2">
      <c r="A140" s="97"/>
      <c r="B140" s="88"/>
      <c r="C140" s="70" t="s">
        <v>63</v>
      </c>
      <c r="D140" s="28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23"/>
      <c r="AI140" s="23"/>
      <c r="AJ140" s="24"/>
      <c r="AK140" s="12"/>
      <c r="AL140" s="12"/>
      <c r="AM140" s="24"/>
      <c r="AN140" s="24"/>
      <c r="AO140" s="24"/>
      <c r="AP140" s="24"/>
      <c r="AQ140" s="7">
        <f t="shared" si="14"/>
        <v>0</v>
      </c>
      <c r="AR140" s="3">
        <f t="shared" si="13"/>
        <v>34</v>
      </c>
      <c r="AS140" s="8">
        <f t="shared" si="8"/>
        <v>0</v>
      </c>
    </row>
    <row r="141" spans="1:46" s="25" customFormat="1" ht="12" customHeight="1" x14ac:dyDescent="0.2">
      <c r="A141" s="97"/>
      <c r="B141" s="88"/>
      <c r="C141" s="70" t="s">
        <v>64</v>
      </c>
      <c r="D141" s="28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23"/>
      <c r="AI141" s="23"/>
      <c r="AJ141" s="24"/>
      <c r="AK141" s="12"/>
      <c r="AL141" s="12"/>
      <c r="AM141" s="24"/>
      <c r="AN141" s="24"/>
      <c r="AO141" s="24"/>
      <c r="AP141" s="24"/>
      <c r="AQ141" s="7">
        <f t="shared" si="14"/>
        <v>0</v>
      </c>
      <c r="AR141" s="3">
        <f t="shared" si="13"/>
        <v>34</v>
      </c>
      <c r="AS141" s="8">
        <f t="shared" si="8"/>
        <v>0</v>
      </c>
    </row>
    <row r="142" spans="1:46" s="25" customFormat="1" ht="12" customHeight="1" x14ac:dyDescent="0.2">
      <c r="A142" s="97"/>
      <c r="B142" s="88"/>
      <c r="C142" s="70" t="s">
        <v>94</v>
      </c>
      <c r="D142" s="28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23"/>
      <c r="AI142" s="23"/>
      <c r="AJ142" s="24"/>
      <c r="AK142" s="12"/>
      <c r="AL142" s="12"/>
      <c r="AM142" s="24"/>
      <c r="AN142" s="24"/>
      <c r="AO142" s="24"/>
      <c r="AP142" s="24"/>
      <c r="AQ142" s="7">
        <f t="shared" si="14"/>
        <v>0</v>
      </c>
      <c r="AR142" s="3">
        <f t="shared" si="13"/>
        <v>34</v>
      </c>
      <c r="AS142" s="8">
        <f t="shared" si="8"/>
        <v>0</v>
      </c>
    </row>
    <row r="143" spans="1:46" s="25" customFormat="1" ht="12" customHeight="1" x14ac:dyDescent="0.2">
      <c r="A143" s="97"/>
      <c r="B143" s="88"/>
      <c r="C143" s="70" t="s">
        <v>95</v>
      </c>
      <c r="D143" s="28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23"/>
      <c r="AI143" s="23"/>
      <c r="AJ143" s="24"/>
      <c r="AK143" s="12"/>
      <c r="AL143" s="12"/>
      <c r="AM143" s="24"/>
      <c r="AN143" s="24"/>
      <c r="AO143" s="24"/>
      <c r="AP143" s="24"/>
      <c r="AQ143" s="7">
        <f t="shared" si="14"/>
        <v>0</v>
      </c>
      <c r="AR143" s="3">
        <f t="shared" si="13"/>
        <v>34</v>
      </c>
      <c r="AS143" s="8">
        <f t="shared" si="8"/>
        <v>0</v>
      </c>
    </row>
    <row r="144" spans="1:46" s="25" customFormat="1" ht="12" customHeight="1" x14ac:dyDescent="0.2">
      <c r="A144" s="97"/>
      <c r="B144" s="88"/>
      <c r="C144" s="70" t="s">
        <v>96</v>
      </c>
      <c r="D144" s="28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23"/>
      <c r="AI144" s="23"/>
      <c r="AJ144" s="24"/>
      <c r="AK144" s="12"/>
      <c r="AL144" s="12"/>
      <c r="AM144" s="24"/>
      <c r="AN144" s="24"/>
      <c r="AO144" s="24"/>
      <c r="AP144" s="24"/>
      <c r="AQ144" s="7">
        <f t="shared" si="14"/>
        <v>0</v>
      </c>
      <c r="AR144" s="3">
        <f t="shared" si="13"/>
        <v>34</v>
      </c>
      <c r="AS144" s="8">
        <f t="shared" si="8"/>
        <v>0</v>
      </c>
    </row>
    <row r="145" spans="1:45" s="25" customFormat="1" ht="12" customHeight="1" x14ac:dyDescent="0.2">
      <c r="A145" s="97"/>
      <c r="B145" s="89"/>
      <c r="C145" s="70" t="s">
        <v>97</v>
      </c>
      <c r="D145" s="28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23"/>
      <c r="AI145" s="23"/>
      <c r="AJ145" s="24"/>
      <c r="AK145" s="12"/>
      <c r="AL145" s="12"/>
      <c r="AM145" s="24"/>
      <c r="AN145" s="24"/>
      <c r="AO145" s="24"/>
      <c r="AP145" s="24"/>
      <c r="AQ145" s="7">
        <f t="shared" si="14"/>
        <v>0</v>
      </c>
      <c r="AR145" s="3">
        <f t="shared" si="13"/>
        <v>34</v>
      </c>
      <c r="AS145" s="8">
        <f t="shared" si="8"/>
        <v>0</v>
      </c>
    </row>
    <row r="146" spans="1:45" s="25" customFormat="1" ht="12" customHeight="1" x14ac:dyDescent="0.2">
      <c r="A146" s="97"/>
      <c r="B146" s="87" t="s">
        <v>49</v>
      </c>
      <c r="C146" s="70" t="s">
        <v>62</v>
      </c>
      <c r="D146" s="28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23"/>
      <c r="AI146" s="23"/>
      <c r="AJ146" s="24"/>
      <c r="AK146" s="12"/>
      <c r="AL146" s="12"/>
      <c r="AM146" s="24"/>
      <c r="AN146" s="24"/>
      <c r="AO146" s="24"/>
      <c r="AP146" s="24"/>
      <c r="AQ146" s="7">
        <f t="shared" si="14"/>
        <v>0</v>
      </c>
      <c r="AR146" s="3">
        <f>34*2</f>
        <v>68</v>
      </c>
      <c r="AS146" s="8">
        <f t="shared" si="8"/>
        <v>0</v>
      </c>
    </row>
    <row r="147" spans="1:45" s="25" customFormat="1" ht="12" customHeight="1" x14ac:dyDescent="0.2">
      <c r="A147" s="97"/>
      <c r="B147" s="88"/>
      <c r="C147" s="70" t="s">
        <v>63</v>
      </c>
      <c r="D147" s="28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23"/>
      <c r="AI147" s="23"/>
      <c r="AJ147" s="24"/>
      <c r="AK147" s="12"/>
      <c r="AL147" s="12"/>
      <c r="AM147" s="24"/>
      <c r="AN147" s="24"/>
      <c r="AO147" s="24"/>
      <c r="AP147" s="24"/>
      <c r="AQ147" s="7">
        <f t="shared" si="14"/>
        <v>0</v>
      </c>
      <c r="AR147" s="3">
        <f>34*2</f>
        <v>68</v>
      </c>
      <c r="AS147" s="8">
        <f t="shared" si="8"/>
        <v>0</v>
      </c>
    </row>
    <row r="148" spans="1:45" s="25" customFormat="1" ht="12" customHeight="1" x14ac:dyDescent="0.2">
      <c r="A148" s="97"/>
      <c r="B148" s="88"/>
      <c r="C148" s="70" t="s">
        <v>64</v>
      </c>
      <c r="D148" s="28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23"/>
      <c r="AI148" s="23"/>
      <c r="AJ148" s="24"/>
      <c r="AK148" s="12"/>
      <c r="AL148" s="12"/>
      <c r="AM148" s="24"/>
      <c r="AN148" s="24"/>
      <c r="AO148" s="24"/>
      <c r="AP148" s="24"/>
      <c r="AQ148" s="7">
        <f t="shared" si="14"/>
        <v>0</v>
      </c>
      <c r="AR148" s="3">
        <f>34*2</f>
        <v>68</v>
      </c>
      <c r="AS148" s="8">
        <f t="shared" si="8"/>
        <v>0</v>
      </c>
    </row>
    <row r="149" spans="1:45" s="25" customFormat="1" ht="12" customHeight="1" x14ac:dyDescent="0.2">
      <c r="A149" s="97"/>
      <c r="B149" s="88"/>
      <c r="C149" s="70" t="s">
        <v>94</v>
      </c>
      <c r="D149" s="28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23"/>
      <c r="AI149" s="23"/>
      <c r="AJ149" s="24"/>
      <c r="AK149" s="12"/>
      <c r="AL149" s="12"/>
      <c r="AM149" s="24"/>
      <c r="AN149" s="24"/>
      <c r="AO149" s="24"/>
      <c r="AP149" s="24"/>
      <c r="AQ149" s="7">
        <f t="shared" si="14"/>
        <v>0</v>
      </c>
      <c r="AR149" s="3">
        <f>34*2</f>
        <v>68</v>
      </c>
      <c r="AS149" s="8">
        <f t="shared" si="8"/>
        <v>0</v>
      </c>
    </row>
    <row r="150" spans="1:45" s="25" customFormat="1" ht="12" customHeight="1" x14ac:dyDescent="0.2">
      <c r="A150" s="97"/>
      <c r="B150" s="88"/>
      <c r="C150" s="70" t="s">
        <v>95</v>
      </c>
      <c r="D150" s="28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23"/>
      <c r="AI150" s="23"/>
      <c r="AJ150" s="24"/>
      <c r="AK150" s="12"/>
      <c r="AL150" s="12"/>
      <c r="AM150" s="24"/>
      <c r="AN150" s="24"/>
      <c r="AO150" s="24"/>
      <c r="AP150" s="24"/>
      <c r="AQ150" s="7">
        <f t="shared" si="14"/>
        <v>0</v>
      </c>
      <c r="AR150" s="3">
        <f>34*2</f>
        <v>68</v>
      </c>
      <c r="AS150" s="8">
        <f t="shared" si="8"/>
        <v>0</v>
      </c>
    </row>
    <row r="151" spans="1:45" s="25" customFormat="1" ht="12" customHeight="1" x14ac:dyDescent="0.2">
      <c r="A151" s="97"/>
      <c r="B151" s="88"/>
      <c r="C151" s="70" t="s">
        <v>96</v>
      </c>
      <c r="D151" s="28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23"/>
      <c r="AI151" s="23"/>
      <c r="AJ151" s="24"/>
      <c r="AK151" s="12"/>
      <c r="AL151" s="12"/>
      <c r="AM151" s="24"/>
      <c r="AN151" s="24"/>
      <c r="AO151" s="24"/>
      <c r="AP151" s="24"/>
      <c r="AQ151" s="7">
        <f t="shared" si="14"/>
        <v>0</v>
      </c>
      <c r="AR151" s="3">
        <f t="shared" ref="AR151:AR159" si="15">34*2</f>
        <v>68</v>
      </c>
      <c r="AS151" s="8">
        <f t="shared" si="8"/>
        <v>0</v>
      </c>
    </row>
    <row r="152" spans="1:45" s="25" customFormat="1" ht="12" customHeight="1" x14ac:dyDescent="0.2">
      <c r="A152" s="97"/>
      <c r="B152" s="89"/>
      <c r="C152" s="70" t="s">
        <v>97</v>
      </c>
      <c r="D152" s="28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23"/>
      <c r="AI152" s="23"/>
      <c r="AJ152" s="24"/>
      <c r="AK152" s="12"/>
      <c r="AL152" s="12"/>
      <c r="AM152" s="24"/>
      <c r="AN152" s="24"/>
      <c r="AO152" s="24"/>
      <c r="AP152" s="24"/>
      <c r="AQ152" s="7">
        <f t="shared" si="14"/>
        <v>0</v>
      </c>
      <c r="AR152" s="3">
        <f t="shared" si="15"/>
        <v>68</v>
      </c>
      <c r="AS152" s="8">
        <f t="shared" si="8"/>
        <v>0</v>
      </c>
    </row>
    <row r="153" spans="1:45" s="25" customFormat="1" ht="12" customHeight="1" x14ac:dyDescent="0.2">
      <c r="A153" s="97"/>
      <c r="B153" s="87" t="s">
        <v>48</v>
      </c>
      <c r="C153" s="70" t="s">
        <v>62</v>
      </c>
      <c r="D153" s="28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23"/>
      <c r="AI153" s="23"/>
      <c r="AJ153" s="24"/>
      <c r="AK153" s="12"/>
      <c r="AL153" s="12"/>
      <c r="AM153" s="24"/>
      <c r="AN153" s="24"/>
      <c r="AO153" s="24"/>
      <c r="AP153" s="24"/>
      <c r="AQ153" s="7">
        <f t="shared" si="14"/>
        <v>0</v>
      </c>
      <c r="AR153" s="3">
        <f t="shared" si="15"/>
        <v>68</v>
      </c>
      <c r="AS153" s="8">
        <f t="shared" si="8"/>
        <v>0</v>
      </c>
    </row>
    <row r="154" spans="1:45" s="25" customFormat="1" ht="12" customHeight="1" x14ac:dyDescent="0.2">
      <c r="A154" s="97"/>
      <c r="B154" s="88"/>
      <c r="C154" s="70" t="s">
        <v>63</v>
      </c>
      <c r="D154" s="28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23"/>
      <c r="AI154" s="23"/>
      <c r="AJ154" s="24"/>
      <c r="AK154" s="12"/>
      <c r="AL154" s="12"/>
      <c r="AM154" s="24"/>
      <c r="AN154" s="24"/>
      <c r="AO154" s="24"/>
      <c r="AP154" s="24"/>
      <c r="AQ154" s="7">
        <f t="shared" si="14"/>
        <v>0</v>
      </c>
      <c r="AR154" s="3">
        <f t="shared" si="15"/>
        <v>68</v>
      </c>
      <c r="AS154" s="8">
        <f t="shared" si="8"/>
        <v>0</v>
      </c>
    </row>
    <row r="155" spans="1:45" s="25" customFormat="1" ht="12" customHeight="1" x14ac:dyDescent="0.2">
      <c r="A155" s="97"/>
      <c r="B155" s="88"/>
      <c r="C155" s="70" t="s">
        <v>64</v>
      </c>
      <c r="D155" s="28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23"/>
      <c r="AI155" s="23"/>
      <c r="AJ155" s="24"/>
      <c r="AK155" s="12"/>
      <c r="AL155" s="12"/>
      <c r="AM155" s="24"/>
      <c r="AN155" s="24"/>
      <c r="AO155" s="24"/>
      <c r="AP155" s="24"/>
      <c r="AQ155" s="7">
        <f t="shared" si="14"/>
        <v>0</v>
      </c>
      <c r="AR155" s="3">
        <f t="shared" si="15"/>
        <v>68</v>
      </c>
      <c r="AS155" s="8">
        <f t="shared" si="8"/>
        <v>0</v>
      </c>
    </row>
    <row r="156" spans="1:45" s="25" customFormat="1" ht="12" customHeight="1" x14ac:dyDescent="0.2">
      <c r="A156" s="97"/>
      <c r="B156" s="88"/>
      <c r="C156" s="70" t="s">
        <v>94</v>
      </c>
      <c r="D156" s="28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23"/>
      <c r="AI156" s="23"/>
      <c r="AJ156" s="24"/>
      <c r="AK156" s="12"/>
      <c r="AL156" s="12"/>
      <c r="AM156" s="24"/>
      <c r="AN156" s="24"/>
      <c r="AO156" s="24"/>
      <c r="AP156" s="24"/>
      <c r="AQ156" s="7">
        <f t="shared" si="14"/>
        <v>0</v>
      </c>
      <c r="AR156" s="3">
        <f t="shared" si="15"/>
        <v>68</v>
      </c>
      <c r="AS156" s="8">
        <f t="shared" si="8"/>
        <v>0</v>
      </c>
    </row>
    <row r="157" spans="1:45" s="25" customFormat="1" ht="12" customHeight="1" x14ac:dyDescent="0.2">
      <c r="A157" s="97"/>
      <c r="B157" s="88"/>
      <c r="C157" s="70" t="s">
        <v>95</v>
      </c>
      <c r="D157" s="28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23"/>
      <c r="AI157" s="23"/>
      <c r="AJ157" s="24"/>
      <c r="AK157" s="12"/>
      <c r="AL157" s="12"/>
      <c r="AM157" s="24"/>
      <c r="AN157" s="24"/>
      <c r="AO157" s="24"/>
      <c r="AP157" s="24"/>
      <c r="AQ157" s="7">
        <f t="shared" si="14"/>
        <v>0</v>
      </c>
      <c r="AR157" s="3">
        <f t="shared" si="15"/>
        <v>68</v>
      </c>
      <c r="AS157" s="8">
        <f t="shared" si="8"/>
        <v>0</v>
      </c>
    </row>
    <row r="158" spans="1:45" s="25" customFormat="1" ht="12" customHeight="1" x14ac:dyDescent="0.2">
      <c r="A158" s="97"/>
      <c r="B158" s="88"/>
      <c r="C158" s="70" t="s">
        <v>96</v>
      </c>
      <c r="D158" s="28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23"/>
      <c r="AI158" s="23"/>
      <c r="AJ158" s="24"/>
      <c r="AK158" s="12"/>
      <c r="AL158" s="12"/>
      <c r="AM158" s="24"/>
      <c r="AN158" s="24"/>
      <c r="AO158" s="24"/>
      <c r="AP158" s="24"/>
      <c r="AQ158" s="7">
        <f t="shared" si="14"/>
        <v>0</v>
      </c>
      <c r="AR158" s="3">
        <f t="shared" si="15"/>
        <v>68</v>
      </c>
      <c r="AS158" s="8">
        <f t="shared" si="8"/>
        <v>0</v>
      </c>
    </row>
    <row r="159" spans="1:45" s="25" customFormat="1" ht="12" customHeight="1" x14ac:dyDescent="0.2">
      <c r="A159" s="98"/>
      <c r="B159" s="89"/>
      <c r="C159" s="69" t="s">
        <v>97</v>
      </c>
      <c r="D159" s="28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23"/>
      <c r="AI159" s="23"/>
      <c r="AJ159" s="24"/>
      <c r="AK159" s="12"/>
      <c r="AL159" s="12"/>
      <c r="AM159" s="24"/>
      <c r="AN159" s="24"/>
      <c r="AO159" s="24"/>
      <c r="AP159" s="24"/>
      <c r="AQ159" s="7">
        <f t="shared" si="14"/>
        <v>0</v>
      </c>
      <c r="AR159" s="3">
        <f t="shared" si="15"/>
        <v>68</v>
      </c>
      <c r="AS159" s="8">
        <f t="shared" si="8"/>
        <v>0</v>
      </c>
    </row>
    <row r="160" spans="1:45" s="25" customFormat="1" ht="12" customHeight="1" x14ac:dyDescent="0.2">
      <c r="A160" s="41"/>
      <c r="B160" s="42"/>
      <c r="C160" s="65"/>
      <c r="D160" s="42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1"/>
      <c r="AN160" s="41"/>
      <c r="AO160" s="41"/>
      <c r="AP160" s="41"/>
      <c r="AQ160" s="41"/>
      <c r="AR160" s="41"/>
      <c r="AS160" s="41"/>
    </row>
    <row r="161" spans="1:46" s="25" customFormat="1" ht="22.5" customHeight="1" x14ac:dyDescent="0.2">
      <c r="A161" s="102" t="s">
        <v>27</v>
      </c>
      <c r="B161" s="103"/>
      <c r="C161" s="104"/>
      <c r="D161" s="71"/>
      <c r="E161" s="105" t="s">
        <v>34</v>
      </c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7"/>
      <c r="AQ161" s="115" t="s">
        <v>16</v>
      </c>
      <c r="AR161" s="135" t="s">
        <v>18</v>
      </c>
      <c r="AS161" s="132" t="s">
        <v>17</v>
      </c>
    </row>
    <row r="162" spans="1:46" s="25" customFormat="1" ht="12" customHeight="1" x14ac:dyDescent="0.2">
      <c r="A162" s="90" t="s">
        <v>0</v>
      </c>
      <c r="B162" s="91"/>
      <c r="C162" s="92"/>
      <c r="D162" s="11" t="s">
        <v>14</v>
      </c>
      <c r="E162" s="99" t="s">
        <v>1</v>
      </c>
      <c r="F162" s="100"/>
      <c r="G162" s="100"/>
      <c r="H162" s="101"/>
      <c r="I162" s="99" t="s">
        <v>2</v>
      </c>
      <c r="J162" s="100"/>
      <c r="K162" s="100"/>
      <c r="L162" s="101"/>
      <c r="M162" s="99" t="s">
        <v>3</v>
      </c>
      <c r="N162" s="100"/>
      <c r="O162" s="100"/>
      <c r="P162" s="101"/>
      <c r="Q162" s="99" t="s">
        <v>4</v>
      </c>
      <c r="R162" s="100"/>
      <c r="S162" s="100"/>
      <c r="T162" s="101"/>
      <c r="U162" s="99" t="s">
        <v>5</v>
      </c>
      <c r="V162" s="100"/>
      <c r="W162" s="101"/>
      <c r="X162" s="99" t="s">
        <v>6</v>
      </c>
      <c r="Y162" s="100"/>
      <c r="Z162" s="100"/>
      <c r="AA162" s="101"/>
      <c r="AB162" s="99" t="s">
        <v>7</v>
      </c>
      <c r="AC162" s="100"/>
      <c r="AD162" s="101"/>
      <c r="AE162" s="99" t="s">
        <v>8</v>
      </c>
      <c r="AF162" s="100"/>
      <c r="AG162" s="100"/>
      <c r="AH162" s="100"/>
      <c r="AI162" s="101"/>
      <c r="AJ162" s="99" t="s">
        <v>9</v>
      </c>
      <c r="AK162" s="100"/>
      <c r="AL162" s="101"/>
      <c r="AM162" s="99" t="s">
        <v>10</v>
      </c>
      <c r="AN162" s="100"/>
      <c r="AO162" s="100"/>
      <c r="AP162" s="101"/>
      <c r="AQ162" s="116"/>
      <c r="AR162" s="136"/>
      <c r="AS162" s="133"/>
    </row>
    <row r="163" spans="1:46" s="25" customFormat="1" ht="12" customHeight="1" x14ac:dyDescent="0.2">
      <c r="A163" s="93"/>
      <c r="B163" s="94"/>
      <c r="C163" s="95"/>
      <c r="D163" s="11" t="s">
        <v>15</v>
      </c>
      <c r="E163" s="5">
        <v>1</v>
      </c>
      <c r="F163" s="5">
        <v>2</v>
      </c>
      <c r="G163" s="5">
        <v>3</v>
      </c>
      <c r="H163" s="5">
        <v>4</v>
      </c>
      <c r="I163" s="5">
        <v>5</v>
      </c>
      <c r="J163" s="5">
        <v>6</v>
      </c>
      <c r="K163" s="5">
        <v>7</v>
      </c>
      <c r="L163" s="5">
        <v>8</v>
      </c>
      <c r="M163" s="5">
        <v>9</v>
      </c>
      <c r="N163" s="5">
        <v>10</v>
      </c>
      <c r="O163" s="5">
        <v>11</v>
      </c>
      <c r="P163" s="5">
        <v>12</v>
      </c>
      <c r="Q163" s="5">
        <v>13</v>
      </c>
      <c r="R163" s="5">
        <v>14</v>
      </c>
      <c r="S163" s="5">
        <v>15</v>
      </c>
      <c r="T163" s="5">
        <v>16</v>
      </c>
      <c r="U163" s="5">
        <v>17</v>
      </c>
      <c r="V163" s="5">
        <v>18</v>
      </c>
      <c r="W163" s="5">
        <v>19</v>
      </c>
      <c r="X163" s="5">
        <v>20</v>
      </c>
      <c r="Y163" s="5">
        <v>21</v>
      </c>
      <c r="Z163" s="5">
        <v>22</v>
      </c>
      <c r="AA163" s="5">
        <v>23</v>
      </c>
      <c r="AB163" s="5">
        <v>24</v>
      </c>
      <c r="AC163" s="5">
        <v>25</v>
      </c>
      <c r="AD163" s="5">
        <v>26</v>
      </c>
      <c r="AE163" s="5">
        <v>27</v>
      </c>
      <c r="AF163" s="5">
        <v>28</v>
      </c>
      <c r="AG163" s="5">
        <v>29</v>
      </c>
      <c r="AH163" s="5">
        <v>30</v>
      </c>
      <c r="AI163" s="5">
        <v>31</v>
      </c>
      <c r="AJ163" s="5">
        <v>32</v>
      </c>
      <c r="AK163" s="5">
        <v>33</v>
      </c>
      <c r="AL163" s="5">
        <v>34</v>
      </c>
      <c r="AM163" s="5">
        <v>35</v>
      </c>
      <c r="AN163" s="5">
        <v>36</v>
      </c>
      <c r="AO163" s="5">
        <v>37</v>
      </c>
      <c r="AP163" s="5">
        <v>38</v>
      </c>
      <c r="AQ163" s="117"/>
      <c r="AR163" s="137"/>
      <c r="AS163" s="134"/>
    </row>
    <row r="164" spans="1:46" s="25" customFormat="1" ht="12" customHeight="1" x14ac:dyDescent="0.2">
      <c r="A164" s="84" t="s">
        <v>19</v>
      </c>
      <c r="B164" s="87" t="s">
        <v>13</v>
      </c>
      <c r="C164" s="70" t="s">
        <v>65</v>
      </c>
      <c r="D164" s="28"/>
      <c r="E164" s="12"/>
      <c r="F164" s="74" t="s">
        <v>109</v>
      </c>
      <c r="G164" s="12"/>
      <c r="H164" s="12"/>
      <c r="I164" s="12"/>
      <c r="J164" s="12"/>
      <c r="K164" s="12"/>
      <c r="L164" s="12"/>
      <c r="M164" s="12"/>
      <c r="N164" s="12"/>
      <c r="O164" s="12"/>
      <c r="P164" s="74" t="s">
        <v>109</v>
      </c>
      <c r="Q164" s="12"/>
      <c r="R164" s="12"/>
      <c r="S164" s="12"/>
      <c r="T164" s="74" t="s">
        <v>109</v>
      </c>
      <c r="U164" s="12"/>
      <c r="V164" s="12"/>
      <c r="W164" s="12"/>
      <c r="X164" s="12"/>
      <c r="Y164" s="12"/>
      <c r="Z164" s="74" t="s">
        <v>109</v>
      </c>
      <c r="AA164" s="12"/>
      <c r="AB164" s="12"/>
      <c r="AC164" s="12"/>
      <c r="AD164" s="12"/>
      <c r="AE164" s="12"/>
      <c r="AF164" s="12"/>
      <c r="AG164" s="12"/>
      <c r="AH164" s="80" t="s">
        <v>110</v>
      </c>
      <c r="AI164" s="67"/>
      <c r="AJ164" s="12"/>
      <c r="AK164" s="12"/>
      <c r="AL164" s="12"/>
      <c r="AM164" s="24"/>
      <c r="AN164" s="24"/>
      <c r="AO164" s="24"/>
      <c r="AP164" s="24"/>
      <c r="AQ164" s="7">
        <v>5</v>
      </c>
      <c r="AR164" s="3">
        <f t="shared" ref="AR164:AR169" si="16">34*4</f>
        <v>136</v>
      </c>
      <c r="AS164" s="8">
        <f t="shared" ref="AS164:AS253" si="17">AQ164/AR164</f>
        <v>3.6764705882352942E-2</v>
      </c>
    </row>
    <row r="165" spans="1:46" s="25" customFormat="1" ht="12" customHeight="1" x14ac:dyDescent="0.2">
      <c r="A165" s="85"/>
      <c r="B165" s="88"/>
      <c r="C165" s="70" t="s">
        <v>66</v>
      </c>
      <c r="D165" s="28"/>
      <c r="E165" s="12"/>
      <c r="F165" s="74" t="s">
        <v>109</v>
      </c>
      <c r="G165" s="12"/>
      <c r="H165" s="12"/>
      <c r="I165" s="12"/>
      <c r="J165" s="12"/>
      <c r="K165" s="12"/>
      <c r="L165" s="12"/>
      <c r="M165" s="12"/>
      <c r="N165" s="12"/>
      <c r="O165" s="12"/>
      <c r="P165" s="74" t="s">
        <v>109</v>
      </c>
      <c r="Q165" s="12"/>
      <c r="R165" s="12"/>
      <c r="S165" s="12"/>
      <c r="T165" s="74" t="s">
        <v>109</v>
      </c>
      <c r="U165" s="12"/>
      <c r="V165" s="12"/>
      <c r="W165" s="12"/>
      <c r="X165" s="12"/>
      <c r="Y165" s="12"/>
      <c r="Z165" s="74" t="s">
        <v>109</v>
      </c>
      <c r="AA165" s="12"/>
      <c r="AB165" s="12"/>
      <c r="AC165" s="12"/>
      <c r="AD165" s="12"/>
      <c r="AE165" s="12"/>
      <c r="AF165" s="12"/>
      <c r="AG165" s="12"/>
      <c r="AH165" s="80" t="s">
        <v>110</v>
      </c>
      <c r="AI165" s="67"/>
      <c r="AJ165" s="12"/>
      <c r="AK165" s="12"/>
      <c r="AL165" s="12"/>
      <c r="AM165" s="24"/>
      <c r="AN165" s="24"/>
      <c r="AO165" s="24"/>
      <c r="AP165" s="24"/>
      <c r="AQ165" s="7">
        <v>5</v>
      </c>
      <c r="AR165" s="3">
        <f t="shared" si="16"/>
        <v>136</v>
      </c>
      <c r="AS165" s="8">
        <f t="shared" si="17"/>
        <v>3.6764705882352942E-2</v>
      </c>
    </row>
    <row r="166" spans="1:46" s="25" customFormat="1" ht="12" customHeight="1" x14ac:dyDescent="0.2">
      <c r="A166" s="85"/>
      <c r="B166" s="88"/>
      <c r="C166" s="70" t="s">
        <v>67</v>
      </c>
      <c r="D166" s="28"/>
      <c r="E166" s="12"/>
      <c r="F166" s="74" t="s">
        <v>109</v>
      </c>
      <c r="G166" s="12"/>
      <c r="H166" s="12"/>
      <c r="I166" s="12"/>
      <c r="J166" s="12"/>
      <c r="K166" s="12"/>
      <c r="L166" s="12"/>
      <c r="M166" s="12"/>
      <c r="N166" s="12"/>
      <c r="O166" s="12"/>
      <c r="P166" s="74" t="s">
        <v>109</v>
      </c>
      <c r="Q166" s="12"/>
      <c r="R166" s="12"/>
      <c r="S166" s="12"/>
      <c r="T166" s="74" t="s">
        <v>109</v>
      </c>
      <c r="U166" s="12"/>
      <c r="V166" s="12"/>
      <c r="W166" s="12"/>
      <c r="X166" s="12"/>
      <c r="Y166" s="12"/>
      <c r="Z166" s="74" t="s">
        <v>109</v>
      </c>
      <c r="AA166" s="12"/>
      <c r="AB166" s="12"/>
      <c r="AC166" s="12"/>
      <c r="AD166" s="12"/>
      <c r="AE166" s="12"/>
      <c r="AF166" s="12"/>
      <c r="AG166" s="12"/>
      <c r="AH166" s="80" t="s">
        <v>110</v>
      </c>
      <c r="AI166" s="67"/>
      <c r="AJ166" s="12"/>
      <c r="AK166" s="12"/>
      <c r="AL166" s="12"/>
      <c r="AM166" s="24"/>
      <c r="AN166" s="24"/>
      <c r="AO166" s="24"/>
      <c r="AP166" s="24"/>
      <c r="AQ166" s="7">
        <v>5</v>
      </c>
      <c r="AR166" s="3">
        <f t="shared" si="16"/>
        <v>136</v>
      </c>
      <c r="AS166" s="8">
        <f t="shared" si="17"/>
        <v>3.6764705882352942E-2</v>
      </c>
    </row>
    <row r="167" spans="1:46" s="25" customFormat="1" ht="12" customHeight="1" x14ac:dyDescent="0.2">
      <c r="A167" s="85"/>
      <c r="B167" s="88"/>
      <c r="C167" s="70" t="s">
        <v>98</v>
      </c>
      <c r="D167" s="28"/>
      <c r="E167" s="12"/>
      <c r="F167" s="74" t="s">
        <v>109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74" t="s">
        <v>109</v>
      </c>
      <c r="Q167" s="12"/>
      <c r="R167" s="12"/>
      <c r="S167" s="12"/>
      <c r="T167" s="74" t="s">
        <v>109</v>
      </c>
      <c r="U167" s="12"/>
      <c r="V167" s="12"/>
      <c r="W167" s="12"/>
      <c r="X167" s="12"/>
      <c r="Y167" s="12"/>
      <c r="Z167" s="74" t="s">
        <v>109</v>
      </c>
      <c r="AA167" s="12"/>
      <c r="AB167" s="12"/>
      <c r="AC167" s="12"/>
      <c r="AD167" s="12"/>
      <c r="AE167" s="12"/>
      <c r="AF167" s="12"/>
      <c r="AG167" s="12"/>
      <c r="AH167" s="80" t="s">
        <v>110</v>
      </c>
      <c r="AI167" s="67"/>
      <c r="AJ167" s="12"/>
      <c r="AK167" s="12"/>
      <c r="AL167" s="12"/>
      <c r="AM167" s="24"/>
      <c r="AN167" s="24"/>
      <c r="AO167" s="24"/>
      <c r="AP167" s="24"/>
      <c r="AQ167" s="7">
        <v>5</v>
      </c>
      <c r="AR167" s="3">
        <f t="shared" si="16"/>
        <v>136</v>
      </c>
      <c r="AS167" s="8">
        <f t="shared" si="17"/>
        <v>3.6764705882352942E-2</v>
      </c>
    </row>
    <row r="168" spans="1:46" s="25" customFormat="1" ht="12" customHeight="1" x14ac:dyDescent="0.2">
      <c r="A168" s="85"/>
      <c r="B168" s="88"/>
      <c r="C168" s="70" t="s">
        <v>99</v>
      </c>
      <c r="D168" s="28"/>
      <c r="E168" s="12"/>
      <c r="F168" s="74" t="s">
        <v>109</v>
      </c>
      <c r="G168" s="12"/>
      <c r="H168" s="12"/>
      <c r="I168" s="12"/>
      <c r="J168" s="12"/>
      <c r="K168" s="12"/>
      <c r="L168" s="12"/>
      <c r="M168" s="12"/>
      <c r="N168" s="12"/>
      <c r="O168" s="12"/>
      <c r="P168" s="74" t="s">
        <v>109</v>
      </c>
      <c r="Q168" s="12"/>
      <c r="R168" s="12"/>
      <c r="S168" s="12"/>
      <c r="T168" s="74" t="s">
        <v>109</v>
      </c>
      <c r="U168" s="12"/>
      <c r="V168" s="12"/>
      <c r="W168" s="12"/>
      <c r="X168" s="12"/>
      <c r="Y168" s="12"/>
      <c r="Z168" s="74" t="s">
        <v>109</v>
      </c>
      <c r="AA168" s="12"/>
      <c r="AB168" s="12"/>
      <c r="AC168" s="12"/>
      <c r="AD168" s="12"/>
      <c r="AE168" s="12"/>
      <c r="AF168" s="12"/>
      <c r="AG168" s="12"/>
      <c r="AH168" s="80" t="s">
        <v>110</v>
      </c>
      <c r="AI168" s="67"/>
      <c r="AJ168" s="12"/>
      <c r="AK168" s="12"/>
      <c r="AL168" s="12"/>
      <c r="AM168" s="24"/>
      <c r="AN168" s="24"/>
      <c r="AO168" s="24"/>
      <c r="AP168" s="24"/>
      <c r="AQ168" s="7">
        <v>5</v>
      </c>
      <c r="AR168" s="3">
        <f t="shared" si="16"/>
        <v>136</v>
      </c>
      <c r="AS168" s="8">
        <f t="shared" si="17"/>
        <v>3.6764705882352942E-2</v>
      </c>
    </row>
    <row r="169" spans="1:46" s="25" customFormat="1" ht="12" customHeight="1" x14ac:dyDescent="0.2">
      <c r="A169" s="85"/>
      <c r="B169" s="89"/>
      <c r="C169" s="70" t="s">
        <v>100</v>
      </c>
      <c r="D169" s="28"/>
      <c r="E169" s="12"/>
      <c r="F169" s="74" t="s">
        <v>109</v>
      </c>
      <c r="G169" s="12"/>
      <c r="H169" s="12"/>
      <c r="I169" s="12"/>
      <c r="J169" s="12"/>
      <c r="K169" s="12"/>
      <c r="L169" s="12"/>
      <c r="M169" s="12"/>
      <c r="N169" s="12"/>
      <c r="O169" s="12"/>
      <c r="P169" s="74" t="s">
        <v>109</v>
      </c>
      <c r="Q169" s="12"/>
      <c r="R169" s="12"/>
      <c r="S169" s="12"/>
      <c r="T169" s="74" t="s">
        <v>109</v>
      </c>
      <c r="U169" s="12"/>
      <c r="V169" s="12"/>
      <c r="W169" s="12"/>
      <c r="X169" s="12"/>
      <c r="Y169" s="12"/>
      <c r="Z169" s="74" t="s">
        <v>109</v>
      </c>
      <c r="AA169" s="12"/>
      <c r="AB169" s="12"/>
      <c r="AC169" s="12"/>
      <c r="AD169" s="12"/>
      <c r="AE169" s="12"/>
      <c r="AF169" s="12"/>
      <c r="AG169" s="12"/>
      <c r="AH169" s="80" t="s">
        <v>110</v>
      </c>
      <c r="AI169" s="67"/>
      <c r="AJ169" s="12"/>
      <c r="AK169" s="12"/>
      <c r="AL169" s="12"/>
      <c r="AM169" s="24"/>
      <c r="AN169" s="24"/>
      <c r="AO169" s="24"/>
      <c r="AP169" s="24"/>
      <c r="AQ169" s="7">
        <v>5</v>
      </c>
      <c r="AR169" s="3">
        <f t="shared" si="16"/>
        <v>136</v>
      </c>
      <c r="AS169" s="8">
        <f t="shared" si="17"/>
        <v>3.6764705882352942E-2</v>
      </c>
    </row>
    <row r="170" spans="1:46" s="25" customFormat="1" ht="12" customHeight="1" x14ac:dyDescent="0.2">
      <c r="A170" s="85"/>
      <c r="B170" s="87" t="s">
        <v>21</v>
      </c>
      <c r="C170" s="70" t="s">
        <v>65</v>
      </c>
      <c r="D170" s="28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74" t="s">
        <v>109</v>
      </c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80" t="s">
        <v>110</v>
      </c>
      <c r="AI170" s="12"/>
      <c r="AJ170" s="12"/>
      <c r="AK170" s="12"/>
      <c r="AL170" s="12"/>
      <c r="AM170" s="24"/>
      <c r="AN170" s="24"/>
      <c r="AO170" s="24"/>
      <c r="AP170" s="24"/>
      <c r="AQ170" s="7">
        <v>2</v>
      </c>
      <c r="AR170" s="3">
        <f t="shared" ref="AR170:AR175" si="18">34*2</f>
        <v>68</v>
      </c>
      <c r="AS170" s="8">
        <f t="shared" si="17"/>
        <v>2.9411764705882353E-2</v>
      </c>
    </row>
    <row r="171" spans="1:46" s="25" customFormat="1" ht="12" customHeight="1" x14ac:dyDescent="0.2">
      <c r="A171" s="85"/>
      <c r="B171" s="88"/>
      <c r="C171" s="70" t="s">
        <v>66</v>
      </c>
      <c r="D171" s="3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74" t="s">
        <v>109</v>
      </c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80" t="s">
        <v>110</v>
      </c>
      <c r="AI171" s="12"/>
      <c r="AJ171" s="12"/>
      <c r="AK171" s="12"/>
      <c r="AL171" s="12"/>
      <c r="AM171" s="24"/>
      <c r="AN171" s="24"/>
      <c r="AO171" s="24"/>
      <c r="AP171" s="24"/>
      <c r="AQ171" s="7">
        <v>2</v>
      </c>
      <c r="AR171" s="3">
        <f t="shared" si="18"/>
        <v>68</v>
      </c>
      <c r="AS171" s="8">
        <f t="shared" si="17"/>
        <v>2.9411764705882353E-2</v>
      </c>
    </row>
    <row r="172" spans="1:46" s="25" customFormat="1" ht="12" customHeight="1" x14ac:dyDescent="0.2">
      <c r="A172" s="85"/>
      <c r="B172" s="88"/>
      <c r="C172" s="70" t="s">
        <v>67</v>
      </c>
      <c r="D172" s="3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74" t="s">
        <v>109</v>
      </c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80" t="s">
        <v>110</v>
      </c>
      <c r="AI172" s="12"/>
      <c r="AJ172" s="12"/>
      <c r="AK172" s="12"/>
      <c r="AL172" s="12"/>
      <c r="AM172" s="24"/>
      <c r="AN172" s="24"/>
      <c r="AO172" s="24"/>
      <c r="AP172" s="24"/>
      <c r="AQ172" s="7">
        <v>2</v>
      </c>
      <c r="AR172" s="3">
        <f t="shared" si="18"/>
        <v>68</v>
      </c>
      <c r="AS172" s="8">
        <f t="shared" si="17"/>
        <v>2.9411764705882353E-2</v>
      </c>
    </row>
    <row r="173" spans="1:46" s="25" customFormat="1" ht="12" customHeight="1" x14ac:dyDescent="0.2">
      <c r="A173" s="85"/>
      <c r="B173" s="88"/>
      <c r="C173" s="70" t="s">
        <v>98</v>
      </c>
      <c r="D173" s="3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74" t="s">
        <v>109</v>
      </c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80" t="s">
        <v>110</v>
      </c>
      <c r="AI173" s="12"/>
      <c r="AJ173" s="12"/>
      <c r="AK173" s="12"/>
      <c r="AL173" s="12"/>
      <c r="AM173" s="24"/>
      <c r="AN173" s="24"/>
      <c r="AO173" s="24"/>
      <c r="AP173" s="24"/>
      <c r="AQ173" s="7">
        <v>2</v>
      </c>
      <c r="AR173" s="3">
        <f t="shared" si="18"/>
        <v>68</v>
      </c>
      <c r="AS173" s="8">
        <f t="shared" si="17"/>
        <v>2.9411764705882353E-2</v>
      </c>
    </row>
    <row r="174" spans="1:46" s="25" customFormat="1" ht="12" customHeight="1" x14ac:dyDescent="0.2">
      <c r="A174" s="85"/>
      <c r="B174" s="88"/>
      <c r="C174" s="70" t="s">
        <v>99</v>
      </c>
      <c r="D174" s="3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74" t="s">
        <v>109</v>
      </c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80" t="s">
        <v>110</v>
      </c>
      <c r="AI174" s="12"/>
      <c r="AJ174" s="12"/>
      <c r="AK174" s="12"/>
      <c r="AL174" s="12"/>
      <c r="AM174" s="24"/>
      <c r="AN174" s="24"/>
      <c r="AO174" s="24"/>
      <c r="AP174" s="24"/>
      <c r="AQ174" s="7">
        <v>2</v>
      </c>
      <c r="AR174" s="3">
        <f t="shared" si="18"/>
        <v>68</v>
      </c>
      <c r="AS174" s="8">
        <f t="shared" si="17"/>
        <v>2.9411764705882353E-2</v>
      </c>
    </row>
    <row r="175" spans="1:46" s="25" customFormat="1" ht="12" customHeight="1" x14ac:dyDescent="0.2">
      <c r="A175" s="85"/>
      <c r="B175" s="89"/>
      <c r="C175" s="70" t="s">
        <v>100</v>
      </c>
      <c r="D175" s="28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74" t="s">
        <v>109</v>
      </c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80" t="s">
        <v>110</v>
      </c>
      <c r="AI175" s="12"/>
      <c r="AJ175" s="12"/>
      <c r="AK175" s="12"/>
      <c r="AL175" s="12"/>
      <c r="AM175" s="24"/>
      <c r="AN175" s="24"/>
      <c r="AO175" s="24"/>
      <c r="AP175" s="24"/>
      <c r="AQ175" s="7">
        <v>2</v>
      </c>
      <c r="AR175" s="3">
        <f t="shared" si="18"/>
        <v>68</v>
      </c>
      <c r="AS175" s="8">
        <f t="shared" si="17"/>
        <v>2.9411764705882353E-2</v>
      </c>
      <c r="AT175" s="2"/>
    </row>
    <row r="176" spans="1:46" s="25" customFormat="1" ht="12" customHeight="1" x14ac:dyDescent="0.2">
      <c r="A176" s="85"/>
      <c r="B176" s="87" t="s">
        <v>12</v>
      </c>
      <c r="C176" s="70" t="s">
        <v>65</v>
      </c>
      <c r="D176" s="32"/>
      <c r="E176" s="12"/>
      <c r="F176" s="12"/>
      <c r="G176" s="74" t="s">
        <v>109</v>
      </c>
      <c r="H176" s="12"/>
      <c r="I176" s="12"/>
      <c r="J176" s="12"/>
      <c r="K176" s="12"/>
      <c r="L176" s="12"/>
      <c r="M176" s="12"/>
      <c r="N176" s="74" t="s">
        <v>109</v>
      </c>
      <c r="O176" s="12"/>
      <c r="P176" s="12"/>
      <c r="Q176" s="12"/>
      <c r="R176" s="74" t="s">
        <v>109</v>
      </c>
      <c r="S176" s="12"/>
      <c r="T176" s="12"/>
      <c r="U176" s="74" t="s">
        <v>109</v>
      </c>
      <c r="V176" s="12"/>
      <c r="W176" s="12"/>
      <c r="X176" s="74" t="s">
        <v>109</v>
      </c>
      <c r="Y176" s="12"/>
      <c r="Z176" s="12"/>
      <c r="AA176" s="12"/>
      <c r="AB176" s="12"/>
      <c r="AC176" s="12"/>
      <c r="AD176" s="74" t="s">
        <v>109</v>
      </c>
      <c r="AE176" s="12"/>
      <c r="AF176" s="12"/>
      <c r="AG176" s="12"/>
      <c r="AH176" s="80" t="s">
        <v>110</v>
      </c>
      <c r="AI176" s="12"/>
      <c r="AJ176" s="12"/>
      <c r="AK176" s="12"/>
      <c r="AL176" s="74" t="s">
        <v>109</v>
      </c>
      <c r="AM176" s="24"/>
      <c r="AN176" s="24"/>
      <c r="AO176" s="24"/>
      <c r="AP176" s="24"/>
      <c r="AQ176" s="7">
        <v>8</v>
      </c>
      <c r="AR176" s="3">
        <f>34*3</f>
        <v>102</v>
      </c>
      <c r="AS176" s="8">
        <f t="shared" si="17"/>
        <v>7.8431372549019607E-2</v>
      </c>
      <c r="AT176" s="2"/>
    </row>
    <row r="177" spans="1:46" s="25" customFormat="1" ht="12" customHeight="1" x14ac:dyDescent="0.2">
      <c r="A177" s="85"/>
      <c r="B177" s="88"/>
      <c r="C177" s="70" t="s">
        <v>66</v>
      </c>
      <c r="D177" s="32"/>
      <c r="E177" s="12"/>
      <c r="F177" s="12"/>
      <c r="G177" s="74" t="s">
        <v>109</v>
      </c>
      <c r="H177" s="12"/>
      <c r="I177" s="12"/>
      <c r="J177" s="12"/>
      <c r="K177" s="12"/>
      <c r="L177" s="12"/>
      <c r="M177" s="12"/>
      <c r="N177" s="74" t="s">
        <v>109</v>
      </c>
      <c r="O177" s="12"/>
      <c r="P177" s="12"/>
      <c r="Q177" s="12"/>
      <c r="R177" s="74" t="s">
        <v>109</v>
      </c>
      <c r="S177" s="12"/>
      <c r="T177" s="12"/>
      <c r="U177" s="74" t="s">
        <v>109</v>
      </c>
      <c r="V177" s="12"/>
      <c r="W177" s="12"/>
      <c r="X177" s="74" t="s">
        <v>109</v>
      </c>
      <c r="Y177" s="12"/>
      <c r="Z177" s="12"/>
      <c r="AA177" s="12"/>
      <c r="AB177" s="12"/>
      <c r="AC177" s="12"/>
      <c r="AD177" s="74" t="s">
        <v>109</v>
      </c>
      <c r="AE177" s="12"/>
      <c r="AF177" s="12"/>
      <c r="AG177" s="12"/>
      <c r="AH177" s="80" t="s">
        <v>110</v>
      </c>
      <c r="AI177" s="12"/>
      <c r="AJ177" s="12"/>
      <c r="AK177" s="12"/>
      <c r="AL177" s="74" t="s">
        <v>109</v>
      </c>
      <c r="AM177" s="24"/>
      <c r="AN177" s="24"/>
      <c r="AO177" s="24"/>
      <c r="AP177" s="24"/>
      <c r="AQ177" s="7">
        <v>8</v>
      </c>
      <c r="AR177" s="3">
        <f>34*3</f>
        <v>102</v>
      </c>
      <c r="AS177" s="8">
        <f t="shared" si="17"/>
        <v>7.8431372549019607E-2</v>
      </c>
      <c r="AT177" s="6"/>
    </row>
    <row r="178" spans="1:46" s="25" customFormat="1" ht="12" customHeight="1" x14ac:dyDescent="0.2">
      <c r="A178" s="85"/>
      <c r="B178" s="88"/>
      <c r="C178" s="70" t="s">
        <v>67</v>
      </c>
      <c r="D178" s="32"/>
      <c r="E178" s="12"/>
      <c r="F178" s="12"/>
      <c r="G178" s="74" t="s">
        <v>109</v>
      </c>
      <c r="H178" s="12"/>
      <c r="I178" s="12"/>
      <c r="J178" s="12"/>
      <c r="K178" s="12"/>
      <c r="L178" s="12"/>
      <c r="M178" s="12"/>
      <c r="N178" s="74" t="s">
        <v>109</v>
      </c>
      <c r="O178" s="12"/>
      <c r="P178" s="12"/>
      <c r="Q178" s="12"/>
      <c r="R178" s="74" t="s">
        <v>109</v>
      </c>
      <c r="S178" s="12"/>
      <c r="T178" s="12"/>
      <c r="U178" s="74" t="s">
        <v>109</v>
      </c>
      <c r="V178" s="12"/>
      <c r="W178" s="12"/>
      <c r="X178" s="74" t="s">
        <v>109</v>
      </c>
      <c r="Y178" s="12"/>
      <c r="Z178" s="12"/>
      <c r="AA178" s="12"/>
      <c r="AB178" s="12"/>
      <c r="AC178" s="12"/>
      <c r="AD178" s="74" t="s">
        <v>109</v>
      </c>
      <c r="AE178" s="12"/>
      <c r="AF178" s="12"/>
      <c r="AG178" s="12"/>
      <c r="AH178" s="80" t="s">
        <v>110</v>
      </c>
      <c r="AI178" s="12"/>
      <c r="AJ178" s="12"/>
      <c r="AK178" s="12"/>
      <c r="AL178" s="74" t="s">
        <v>109</v>
      </c>
      <c r="AM178" s="24"/>
      <c r="AN178" s="24"/>
      <c r="AO178" s="24"/>
      <c r="AP178" s="24"/>
      <c r="AQ178" s="7">
        <v>8</v>
      </c>
      <c r="AR178" s="3">
        <f>34*3</f>
        <v>102</v>
      </c>
      <c r="AS178" s="8">
        <f t="shared" si="17"/>
        <v>7.8431372549019607E-2</v>
      </c>
      <c r="AT178" s="1"/>
    </row>
    <row r="179" spans="1:46" s="25" customFormat="1" ht="12" customHeight="1" x14ac:dyDescent="0.2">
      <c r="A179" s="85"/>
      <c r="B179" s="88"/>
      <c r="C179" s="70" t="s">
        <v>98</v>
      </c>
      <c r="D179" s="32"/>
      <c r="E179" s="12"/>
      <c r="F179" s="12"/>
      <c r="G179" s="74" t="s">
        <v>109</v>
      </c>
      <c r="H179" s="12"/>
      <c r="I179" s="12"/>
      <c r="J179" s="12"/>
      <c r="K179" s="12"/>
      <c r="L179" s="12"/>
      <c r="M179" s="12"/>
      <c r="N179" s="74" t="s">
        <v>109</v>
      </c>
      <c r="O179" s="12"/>
      <c r="P179" s="12"/>
      <c r="Q179" s="12"/>
      <c r="R179" s="74" t="s">
        <v>109</v>
      </c>
      <c r="S179" s="12"/>
      <c r="T179" s="12"/>
      <c r="U179" s="74" t="s">
        <v>109</v>
      </c>
      <c r="V179" s="12"/>
      <c r="W179" s="12"/>
      <c r="X179" s="74" t="s">
        <v>109</v>
      </c>
      <c r="Y179" s="12"/>
      <c r="Z179" s="12"/>
      <c r="AA179" s="12"/>
      <c r="AB179" s="12"/>
      <c r="AC179" s="12"/>
      <c r="AD179" s="74" t="s">
        <v>109</v>
      </c>
      <c r="AE179" s="12"/>
      <c r="AF179" s="12"/>
      <c r="AG179" s="12"/>
      <c r="AH179" s="80" t="s">
        <v>110</v>
      </c>
      <c r="AI179" s="12"/>
      <c r="AJ179" s="12"/>
      <c r="AK179" s="12"/>
      <c r="AL179" s="74" t="s">
        <v>109</v>
      </c>
      <c r="AM179" s="24"/>
      <c r="AN179" s="24"/>
      <c r="AO179" s="24"/>
      <c r="AP179" s="24"/>
      <c r="AQ179" s="7">
        <v>8</v>
      </c>
      <c r="AR179" s="3">
        <f>34*3</f>
        <v>102</v>
      </c>
      <c r="AS179" s="8">
        <f t="shared" si="17"/>
        <v>7.8431372549019607E-2</v>
      </c>
      <c r="AT179" s="1"/>
    </row>
    <row r="180" spans="1:46" s="25" customFormat="1" ht="12" customHeight="1" x14ac:dyDescent="0.2">
      <c r="A180" s="85"/>
      <c r="B180" s="88"/>
      <c r="C180" s="70" t="s">
        <v>99</v>
      </c>
      <c r="D180" s="28"/>
      <c r="E180" s="12"/>
      <c r="F180" s="12"/>
      <c r="G180" s="74" t="s">
        <v>109</v>
      </c>
      <c r="H180" s="12"/>
      <c r="I180" s="12"/>
      <c r="J180" s="12"/>
      <c r="K180" s="12"/>
      <c r="L180" s="12"/>
      <c r="M180" s="12"/>
      <c r="N180" s="74" t="s">
        <v>109</v>
      </c>
      <c r="O180" s="12"/>
      <c r="P180" s="12"/>
      <c r="Q180" s="12"/>
      <c r="R180" s="74" t="s">
        <v>109</v>
      </c>
      <c r="S180" s="12"/>
      <c r="T180" s="12"/>
      <c r="U180" s="74" t="s">
        <v>109</v>
      </c>
      <c r="V180" s="12"/>
      <c r="W180" s="12"/>
      <c r="X180" s="74" t="s">
        <v>109</v>
      </c>
      <c r="Y180" s="12"/>
      <c r="Z180" s="12"/>
      <c r="AA180" s="12"/>
      <c r="AB180" s="12"/>
      <c r="AC180" s="12"/>
      <c r="AD180" s="74" t="s">
        <v>109</v>
      </c>
      <c r="AE180" s="12"/>
      <c r="AF180" s="12"/>
      <c r="AG180" s="12"/>
      <c r="AH180" s="80" t="s">
        <v>110</v>
      </c>
      <c r="AI180" s="12"/>
      <c r="AJ180" s="12"/>
      <c r="AK180" s="12"/>
      <c r="AL180" s="74" t="s">
        <v>109</v>
      </c>
      <c r="AM180" s="24"/>
      <c r="AN180" s="24"/>
      <c r="AO180" s="24"/>
      <c r="AP180" s="24"/>
      <c r="AQ180" s="7">
        <v>8</v>
      </c>
      <c r="AR180" s="3">
        <f t="shared" ref="AR180:AR187" si="19">34*3</f>
        <v>102</v>
      </c>
      <c r="AS180" s="8">
        <f t="shared" si="17"/>
        <v>7.8431372549019607E-2</v>
      </c>
      <c r="AT180" s="1"/>
    </row>
    <row r="181" spans="1:46" s="25" customFormat="1" ht="12" customHeight="1" x14ac:dyDescent="0.2">
      <c r="A181" s="85"/>
      <c r="B181" s="89"/>
      <c r="C181" s="70" t="s">
        <v>100</v>
      </c>
      <c r="D181" s="28"/>
      <c r="E181" s="12"/>
      <c r="F181" s="12"/>
      <c r="G181" s="74" t="s">
        <v>109</v>
      </c>
      <c r="H181" s="12"/>
      <c r="I181" s="12"/>
      <c r="J181" s="12"/>
      <c r="K181" s="12"/>
      <c r="L181" s="12"/>
      <c r="M181" s="12"/>
      <c r="N181" s="74" t="s">
        <v>109</v>
      </c>
      <c r="O181" s="12"/>
      <c r="P181" s="12"/>
      <c r="Q181" s="12"/>
      <c r="R181" s="74" t="s">
        <v>109</v>
      </c>
      <c r="S181" s="12"/>
      <c r="T181" s="12"/>
      <c r="U181" s="74" t="s">
        <v>109</v>
      </c>
      <c r="V181" s="12"/>
      <c r="W181" s="12"/>
      <c r="X181" s="74" t="s">
        <v>109</v>
      </c>
      <c r="Y181" s="12"/>
      <c r="Z181" s="12"/>
      <c r="AA181" s="12"/>
      <c r="AB181" s="12"/>
      <c r="AC181" s="12"/>
      <c r="AD181" s="74" t="s">
        <v>109</v>
      </c>
      <c r="AE181" s="12"/>
      <c r="AF181" s="12"/>
      <c r="AG181" s="12"/>
      <c r="AH181" s="80" t="s">
        <v>110</v>
      </c>
      <c r="AI181" s="24"/>
      <c r="AJ181" s="24"/>
      <c r="AK181" s="12"/>
      <c r="AL181" s="74" t="s">
        <v>109</v>
      </c>
      <c r="AM181" s="24"/>
      <c r="AN181" s="24"/>
      <c r="AO181" s="24"/>
      <c r="AP181" s="24"/>
      <c r="AQ181" s="7">
        <v>8</v>
      </c>
      <c r="AR181" s="3">
        <f t="shared" si="19"/>
        <v>102</v>
      </c>
      <c r="AS181" s="8">
        <f t="shared" si="17"/>
        <v>7.8431372549019607E-2</v>
      </c>
      <c r="AT181" s="1"/>
    </row>
    <row r="182" spans="1:46" s="25" customFormat="1" ht="12" customHeight="1" x14ac:dyDescent="0.2">
      <c r="A182" s="85"/>
      <c r="B182" s="87" t="s">
        <v>59</v>
      </c>
      <c r="C182" s="70" t="s">
        <v>65</v>
      </c>
      <c r="D182" s="28"/>
      <c r="E182" s="12"/>
      <c r="F182" s="12"/>
      <c r="G182" s="12"/>
      <c r="H182" s="12"/>
      <c r="I182" s="12"/>
      <c r="J182" s="12"/>
      <c r="K182" s="12"/>
      <c r="L182" s="12"/>
      <c r="M182" s="74" t="s">
        <v>109</v>
      </c>
      <c r="N182" s="12"/>
      <c r="O182" s="12"/>
      <c r="P182" s="12"/>
      <c r="Q182" s="12"/>
      <c r="R182" s="12"/>
      <c r="S182" s="12"/>
      <c r="T182" s="12"/>
      <c r="U182" s="12"/>
      <c r="V182" s="74" t="s">
        <v>109</v>
      </c>
      <c r="W182" s="12"/>
      <c r="X182" s="12"/>
      <c r="Y182" s="12"/>
      <c r="Z182" s="12"/>
      <c r="AA182" s="12"/>
      <c r="AB182" s="74" t="s">
        <v>109</v>
      </c>
      <c r="AC182" s="12"/>
      <c r="AD182" s="12"/>
      <c r="AE182" s="12"/>
      <c r="AF182" s="12"/>
      <c r="AG182" s="12"/>
      <c r="AH182" s="12"/>
      <c r="AI182" s="24"/>
      <c r="AJ182" s="81" t="s">
        <v>110</v>
      </c>
      <c r="AK182" s="12"/>
      <c r="AL182" s="12"/>
      <c r="AM182" s="24"/>
      <c r="AN182" s="24"/>
      <c r="AO182" s="24"/>
      <c r="AP182" s="24"/>
      <c r="AQ182" s="7">
        <v>4</v>
      </c>
      <c r="AR182" s="3">
        <f t="shared" si="19"/>
        <v>102</v>
      </c>
      <c r="AS182" s="8">
        <f t="shared" si="17"/>
        <v>3.9215686274509803E-2</v>
      </c>
      <c r="AT182" s="1"/>
    </row>
    <row r="183" spans="1:46" s="25" customFormat="1" ht="12" customHeight="1" x14ac:dyDescent="0.2">
      <c r="A183" s="85"/>
      <c r="B183" s="88"/>
      <c r="C183" s="70" t="s">
        <v>66</v>
      </c>
      <c r="D183" s="28"/>
      <c r="E183" s="12"/>
      <c r="F183" s="12"/>
      <c r="G183" s="12"/>
      <c r="H183" s="12"/>
      <c r="I183" s="12"/>
      <c r="J183" s="12"/>
      <c r="K183" s="12"/>
      <c r="L183" s="12"/>
      <c r="M183" s="74" t="s">
        <v>109</v>
      </c>
      <c r="N183" s="12"/>
      <c r="O183" s="12"/>
      <c r="P183" s="12"/>
      <c r="Q183" s="12"/>
      <c r="R183" s="12"/>
      <c r="S183" s="12"/>
      <c r="T183" s="12"/>
      <c r="U183" s="12"/>
      <c r="V183" s="74" t="s">
        <v>109</v>
      </c>
      <c r="W183" s="12"/>
      <c r="X183" s="12"/>
      <c r="Y183" s="12"/>
      <c r="Z183" s="12"/>
      <c r="AA183" s="12"/>
      <c r="AB183" s="74" t="s">
        <v>109</v>
      </c>
      <c r="AC183" s="12"/>
      <c r="AD183" s="12"/>
      <c r="AE183" s="12"/>
      <c r="AF183" s="12"/>
      <c r="AG183" s="12"/>
      <c r="AH183" s="12"/>
      <c r="AI183" s="24"/>
      <c r="AJ183" s="81" t="s">
        <v>110</v>
      </c>
      <c r="AK183" s="12"/>
      <c r="AL183" s="12"/>
      <c r="AM183" s="24"/>
      <c r="AN183" s="24"/>
      <c r="AO183" s="24"/>
      <c r="AP183" s="24"/>
      <c r="AQ183" s="7">
        <v>4</v>
      </c>
      <c r="AR183" s="3">
        <f t="shared" si="19"/>
        <v>102</v>
      </c>
      <c r="AS183" s="8">
        <f t="shared" si="17"/>
        <v>3.9215686274509803E-2</v>
      </c>
      <c r="AT183" s="1"/>
    </row>
    <row r="184" spans="1:46" s="25" customFormat="1" ht="12" customHeight="1" x14ac:dyDescent="0.2">
      <c r="A184" s="85"/>
      <c r="B184" s="88"/>
      <c r="C184" s="70" t="s">
        <v>67</v>
      </c>
      <c r="D184" s="28"/>
      <c r="E184" s="12"/>
      <c r="F184" s="12"/>
      <c r="G184" s="12"/>
      <c r="H184" s="12"/>
      <c r="I184" s="12"/>
      <c r="J184" s="12"/>
      <c r="K184" s="12"/>
      <c r="L184" s="12"/>
      <c r="M184" s="74" t="s">
        <v>109</v>
      </c>
      <c r="N184" s="12"/>
      <c r="O184" s="12"/>
      <c r="P184" s="12"/>
      <c r="Q184" s="12"/>
      <c r="R184" s="12"/>
      <c r="S184" s="12"/>
      <c r="T184" s="12"/>
      <c r="U184" s="12"/>
      <c r="V184" s="74" t="s">
        <v>109</v>
      </c>
      <c r="W184" s="12"/>
      <c r="X184" s="12"/>
      <c r="Y184" s="12"/>
      <c r="Z184" s="12"/>
      <c r="AA184" s="12"/>
      <c r="AB184" s="74" t="s">
        <v>109</v>
      </c>
      <c r="AC184" s="12"/>
      <c r="AD184" s="12"/>
      <c r="AE184" s="12"/>
      <c r="AF184" s="12"/>
      <c r="AG184" s="12"/>
      <c r="AH184" s="12"/>
      <c r="AI184" s="24"/>
      <c r="AJ184" s="81" t="s">
        <v>110</v>
      </c>
      <c r="AK184" s="12"/>
      <c r="AL184" s="12"/>
      <c r="AM184" s="24"/>
      <c r="AN184" s="24"/>
      <c r="AO184" s="24"/>
      <c r="AP184" s="24"/>
      <c r="AQ184" s="7">
        <v>4</v>
      </c>
      <c r="AR184" s="3">
        <f t="shared" si="19"/>
        <v>102</v>
      </c>
      <c r="AS184" s="8">
        <f t="shared" si="17"/>
        <v>3.9215686274509803E-2</v>
      </c>
      <c r="AT184" s="1"/>
    </row>
    <row r="185" spans="1:46" s="25" customFormat="1" ht="12" customHeight="1" x14ac:dyDescent="0.2">
      <c r="A185" s="85"/>
      <c r="B185" s="88"/>
      <c r="C185" s="70" t="s">
        <v>98</v>
      </c>
      <c r="D185" s="28"/>
      <c r="E185" s="12"/>
      <c r="F185" s="12"/>
      <c r="G185" s="12"/>
      <c r="H185" s="12"/>
      <c r="I185" s="12"/>
      <c r="J185" s="12"/>
      <c r="K185" s="12"/>
      <c r="L185" s="12"/>
      <c r="M185" s="74" t="s">
        <v>109</v>
      </c>
      <c r="N185" s="12"/>
      <c r="O185" s="12"/>
      <c r="P185" s="12"/>
      <c r="Q185" s="12"/>
      <c r="R185" s="12"/>
      <c r="S185" s="12"/>
      <c r="T185" s="12"/>
      <c r="U185" s="12"/>
      <c r="V185" s="74" t="s">
        <v>109</v>
      </c>
      <c r="W185" s="12"/>
      <c r="X185" s="12"/>
      <c r="Y185" s="12"/>
      <c r="Z185" s="12"/>
      <c r="AA185" s="12"/>
      <c r="AB185" s="74" t="s">
        <v>109</v>
      </c>
      <c r="AC185" s="12"/>
      <c r="AD185" s="12"/>
      <c r="AE185" s="12"/>
      <c r="AF185" s="12"/>
      <c r="AG185" s="12"/>
      <c r="AH185" s="12"/>
      <c r="AI185" s="24"/>
      <c r="AJ185" s="81" t="s">
        <v>110</v>
      </c>
      <c r="AK185" s="12"/>
      <c r="AL185" s="12"/>
      <c r="AM185" s="24"/>
      <c r="AN185" s="24"/>
      <c r="AO185" s="24"/>
      <c r="AP185" s="24"/>
      <c r="AQ185" s="7">
        <v>4</v>
      </c>
      <c r="AR185" s="3">
        <f t="shared" si="19"/>
        <v>102</v>
      </c>
      <c r="AS185" s="8">
        <f t="shared" si="17"/>
        <v>3.9215686274509803E-2</v>
      </c>
      <c r="AT185" s="1"/>
    </row>
    <row r="186" spans="1:46" s="25" customFormat="1" ht="12" customHeight="1" x14ac:dyDescent="0.2">
      <c r="A186" s="85"/>
      <c r="B186" s="88"/>
      <c r="C186" s="70" t="s">
        <v>99</v>
      </c>
      <c r="D186" s="28"/>
      <c r="E186" s="12"/>
      <c r="F186" s="12"/>
      <c r="G186" s="12"/>
      <c r="H186" s="12"/>
      <c r="I186" s="12"/>
      <c r="J186" s="12"/>
      <c r="K186" s="12"/>
      <c r="L186" s="12"/>
      <c r="M186" s="74" t="s">
        <v>109</v>
      </c>
      <c r="N186" s="12"/>
      <c r="O186" s="12"/>
      <c r="P186" s="12"/>
      <c r="Q186" s="12"/>
      <c r="R186" s="12"/>
      <c r="S186" s="12"/>
      <c r="T186" s="12"/>
      <c r="U186" s="12"/>
      <c r="V186" s="74" t="s">
        <v>109</v>
      </c>
      <c r="W186" s="12"/>
      <c r="X186" s="12"/>
      <c r="Y186" s="12"/>
      <c r="Z186" s="12"/>
      <c r="AA186" s="12"/>
      <c r="AB186" s="74" t="s">
        <v>109</v>
      </c>
      <c r="AC186" s="12"/>
      <c r="AD186" s="12"/>
      <c r="AE186" s="12"/>
      <c r="AF186" s="12"/>
      <c r="AG186" s="12"/>
      <c r="AH186" s="12"/>
      <c r="AI186" s="24"/>
      <c r="AJ186" s="81" t="s">
        <v>110</v>
      </c>
      <c r="AK186" s="12"/>
      <c r="AL186" s="12"/>
      <c r="AM186" s="24"/>
      <c r="AN186" s="24"/>
      <c r="AO186" s="24"/>
      <c r="AP186" s="24"/>
      <c r="AQ186" s="7">
        <v>4</v>
      </c>
      <c r="AR186" s="3">
        <f t="shared" si="19"/>
        <v>102</v>
      </c>
      <c r="AS186" s="8">
        <f t="shared" si="17"/>
        <v>3.9215686274509803E-2</v>
      </c>
      <c r="AT186" s="1"/>
    </row>
    <row r="187" spans="1:46" s="25" customFormat="1" ht="12" customHeight="1" x14ac:dyDescent="0.2">
      <c r="A187" s="85"/>
      <c r="B187" s="89"/>
      <c r="C187" s="70" t="s">
        <v>100</v>
      </c>
      <c r="D187" s="28"/>
      <c r="E187" s="12"/>
      <c r="F187" s="12"/>
      <c r="G187" s="12"/>
      <c r="H187" s="12"/>
      <c r="I187" s="12"/>
      <c r="J187" s="12"/>
      <c r="K187" s="12"/>
      <c r="L187" s="12"/>
      <c r="M187" s="74" t="s">
        <v>109</v>
      </c>
      <c r="N187" s="12"/>
      <c r="O187" s="12"/>
      <c r="P187" s="12"/>
      <c r="Q187" s="12"/>
      <c r="R187" s="12"/>
      <c r="S187" s="12"/>
      <c r="T187" s="12"/>
      <c r="U187" s="12"/>
      <c r="V187" s="74" t="s">
        <v>109</v>
      </c>
      <c r="W187" s="12"/>
      <c r="X187" s="12"/>
      <c r="Y187" s="12"/>
      <c r="Z187" s="12"/>
      <c r="AA187" s="12"/>
      <c r="AB187" s="74" t="s">
        <v>109</v>
      </c>
      <c r="AC187" s="12"/>
      <c r="AD187" s="12"/>
      <c r="AE187" s="12"/>
      <c r="AF187" s="12"/>
      <c r="AG187" s="12"/>
      <c r="AH187" s="12"/>
      <c r="AI187" s="24"/>
      <c r="AJ187" s="81" t="s">
        <v>110</v>
      </c>
      <c r="AK187" s="12"/>
      <c r="AL187" s="12"/>
      <c r="AM187" s="24"/>
      <c r="AN187" s="24"/>
      <c r="AO187" s="24"/>
      <c r="AP187" s="24"/>
      <c r="AQ187" s="7">
        <v>4</v>
      </c>
      <c r="AR187" s="3">
        <f t="shared" si="19"/>
        <v>102</v>
      </c>
      <c r="AS187" s="8">
        <f t="shared" si="17"/>
        <v>3.9215686274509803E-2</v>
      </c>
      <c r="AT187" s="1"/>
    </row>
    <row r="188" spans="1:46" s="25" customFormat="1" ht="12" customHeight="1" x14ac:dyDescent="0.2">
      <c r="A188" s="85"/>
      <c r="B188" s="87" t="s">
        <v>60</v>
      </c>
      <c r="C188" s="70" t="s">
        <v>65</v>
      </c>
      <c r="D188" s="3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74" t="s">
        <v>109</v>
      </c>
      <c r="W188" s="12"/>
      <c r="X188" s="12"/>
      <c r="Y188" s="12"/>
      <c r="Z188" s="12"/>
      <c r="AA188" s="12"/>
      <c r="AB188" s="12"/>
      <c r="AC188" s="74" t="s">
        <v>109</v>
      </c>
      <c r="AD188" s="12"/>
      <c r="AE188" s="12"/>
      <c r="AF188" s="12"/>
      <c r="AG188" s="12"/>
      <c r="AH188" s="12"/>
      <c r="AI188" s="24"/>
      <c r="AJ188" s="81" t="s">
        <v>110</v>
      </c>
      <c r="AK188" s="12"/>
      <c r="AL188" s="12"/>
      <c r="AM188" s="24"/>
      <c r="AN188" s="24"/>
      <c r="AO188" s="24"/>
      <c r="AP188" s="24"/>
      <c r="AQ188" s="7">
        <v>3</v>
      </c>
      <c r="AR188" s="3">
        <f t="shared" ref="AR188:AR193" si="20">34*2</f>
        <v>68</v>
      </c>
      <c r="AS188" s="8">
        <f t="shared" si="17"/>
        <v>4.4117647058823532E-2</v>
      </c>
      <c r="AT188" s="1"/>
    </row>
    <row r="189" spans="1:46" s="25" customFormat="1" ht="12" customHeight="1" x14ac:dyDescent="0.2">
      <c r="A189" s="85"/>
      <c r="B189" s="88"/>
      <c r="C189" s="70" t="s">
        <v>66</v>
      </c>
      <c r="D189" s="3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74" t="s">
        <v>109</v>
      </c>
      <c r="W189" s="12"/>
      <c r="X189" s="12"/>
      <c r="Y189" s="12"/>
      <c r="Z189" s="12"/>
      <c r="AA189" s="12"/>
      <c r="AB189" s="12"/>
      <c r="AC189" s="74" t="s">
        <v>109</v>
      </c>
      <c r="AD189" s="12"/>
      <c r="AE189" s="12"/>
      <c r="AF189" s="12"/>
      <c r="AG189" s="12"/>
      <c r="AH189" s="12"/>
      <c r="AI189" s="24"/>
      <c r="AJ189" s="81" t="s">
        <v>110</v>
      </c>
      <c r="AK189" s="12"/>
      <c r="AL189" s="12"/>
      <c r="AM189" s="24"/>
      <c r="AN189" s="24"/>
      <c r="AO189" s="24"/>
      <c r="AP189" s="24"/>
      <c r="AQ189" s="7">
        <v>3</v>
      </c>
      <c r="AR189" s="3">
        <f t="shared" si="20"/>
        <v>68</v>
      </c>
      <c r="AS189" s="8">
        <f t="shared" si="17"/>
        <v>4.4117647058823532E-2</v>
      </c>
      <c r="AT189" s="1"/>
    </row>
    <row r="190" spans="1:46" s="25" customFormat="1" ht="12" customHeight="1" x14ac:dyDescent="0.2">
      <c r="A190" s="85"/>
      <c r="B190" s="88"/>
      <c r="C190" s="70" t="s">
        <v>67</v>
      </c>
      <c r="D190" s="3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74" t="s">
        <v>109</v>
      </c>
      <c r="W190" s="12"/>
      <c r="X190" s="12"/>
      <c r="Y190" s="12"/>
      <c r="Z190" s="12"/>
      <c r="AA190" s="12"/>
      <c r="AB190" s="12"/>
      <c r="AC190" s="74" t="s">
        <v>109</v>
      </c>
      <c r="AD190" s="12"/>
      <c r="AE190" s="12"/>
      <c r="AF190" s="12"/>
      <c r="AG190" s="12"/>
      <c r="AH190" s="12"/>
      <c r="AI190" s="24"/>
      <c r="AJ190" s="81" t="s">
        <v>110</v>
      </c>
      <c r="AK190" s="12"/>
      <c r="AL190" s="12"/>
      <c r="AM190" s="24"/>
      <c r="AN190" s="24"/>
      <c r="AO190" s="24"/>
      <c r="AP190" s="24"/>
      <c r="AQ190" s="7">
        <v>3</v>
      </c>
      <c r="AR190" s="3">
        <f t="shared" si="20"/>
        <v>68</v>
      </c>
      <c r="AS190" s="8">
        <f t="shared" si="17"/>
        <v>4.4117647058823532E-2</v>
      </c>
      <c r="AT190" s="1"/>
    </row>
    <row r="191" spans="1:46" s="25" customFormat="1" ht="12" customHeight="1" x14ac:dyDescent="0.2">
      <c r="A191" s="85"/>
      <c r="B191" s="88"/>
      <c r="C191" s="70" t="s">
        <v>98</v>
      </c>
      <c r="D191" s="3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74" t="s">
        <v>109</v>
      </c>
      <c r="W191" s="12"/>
      <c r="X191" s="12"/>
      <c r="Y191" s="12"/>
      <c r="Z191" s="12"/>
      <c r="AA191" s="12"/>
      <c r="AB191" s="12"/>
      <c r="AC191" s="74" t="s">
        <v>109</v>
      </c>
      <c r="AD191" s="12"/>
      <c r="AE191" s="12"/>
      <c r="AF191" s="12"/>
      <c r="AG191" s="12"/>
      <c r="AH191" s="12"/>
      <c r="AI191" s="24"/>
      <c r="AJ191" s="81" t="s">
        <v>110</v>
      </c>
      <c r="AK191" s="12"/>
      <c r="AL191" s="12"/>
      <c r="AM191" s="24"/>
      <c r="AN191" s="24"/>
      <c r="AO191" s="24"/>
      <c r="AP191" s="24"/>
      <c r="AQ191" s="7">
        <v>3</v>
      </c>
      <c r="AR191" s="3">
        <f t="shared" si="20"/>
        <v>68</v>
      </c>
      <c r="AS191" s="8">
        <f t="shared" si="17"/>
        <v>4.4117647058823532E-2</v>
      </c>
      <c r="AT191" s="1"/>
    </row>
    <row r="192" spans="1:46" s="25" customFormat="1" ht="12" customHeight="1" x14ac:dyDescent="0.2">
      <c r="A192" s="85"/>
      <c r="B192" s="88"/>
      <c r="C192" s="70" t="s">
        <v>99</v>
      </c>
      <c r="D192" s="3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74" t="s">
        <v>109</v>
      </c>
      <c r="W192" s="12"/>
      <c r="X192" s="12"/>
      <c r="Y192" s="12"/>
      <c r="Z192" s="12"/>
      <c r="AA192" s="12"/>
      <c r="AB192" s="12"/>
      <c r="AC192" s="74" t="s">
        <v>109</v>
      </c>
      <c r="AD192" s="12"/>
      <c r="AE192" s="12"/>
      <c r="AF192" s="12"/>
      <c r="AG192" s="12"/>
      <c r="AH192" s="12"/>
      <c r="AI192" s="24"/>
      <c r="AJ192" s="81" t="s">
        <v>110</v>
      </c>
      <c r="AK192" s="12"/>
      <c r="AL192" s="12"/>
      <c r="AM192" s="24"/>
      <c r="AN192" s="24"/>
      <c r="AO192" s="24"/>
      <c r="AP192" s="24"/>
      <c r="AQ192" s="7">
        <v>3</v>
      </c>
      <c r="AR192" s="3">
        <f t="shared" si="20"/>
        <v>68</v>
      </c>
      <c r="AS192" s="8">
        <f t="shared" si="17"/>
        <v>4.4117647058823532E-2</v>
      </c>
      <c r="AT192" s="1"/>
    </row>
    <row r="193" spans="1:46" s="25" customFormat="1" ht="12" customHeight="1" x14ac:dyDescent="0.2">
      <c r="A193" s="85"/>
      <c r="B193" s="89"/>
      <c r="C193" s="70" t="s">
        <v>100</v>
      </c>
      <c r="D193" s="28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74" t="s">
        <v>109</v>
      </c>
      <c r="W193" s="12"/>
      <c r="X193" s="12"/>
      <c r="Y193" s="12"/>
      <c r="Z193" s="12"/>
      <c r="AA193" s="12"/>
      <c r="AB193" s="12"/>
      <c r="AC193" s="74" t="s">
        <v>109</v>
      </c>
      <c r="AD193" s="12"/>
      <c r="AE193" s="12"/>
      <c r="AF193" s="12"/>
      <c r="AG193" s="12"/>
      <c r="AH193" s="12"/>
      <c r="AI193" s="24"/>
      <c r="AJ193" s="81" t="s">
        <v>110</v>
      </c>
      <c r="AK193" s="12"/>
      <c r="AL193" s="12"/>
      <c r="AM193" s="24"/>
      <c r="AN193" s="24"/>
      <c r="AO193" s="24"/>
      <c r="AP193" s="24"/>
      <c r="AQ193" s="7">
        <v>3</v>
      </c>
      <c r="AR193" s="3">
        <f t="shared" si="20"/>
        <v>68</v>
      </c>
      <c r="AS193" s="8">
        <f t="shared" si="17"/>
        <v>4.4117647058823532E-2</v>
      </c>
      <c r="AT193" s="1"/>
    </row>
    <row r="194" spans="1:46" s="25" customFormat="1" ht="12" customHeight="1" x14ac:dyDescent="0.2">
      <c r="A194" s="85"/>
      <c r="B194" s="87" t="s">
        <v>61</v>
      </c>
      <c r="C194" s="70" t="s">
        <v>65</v>
      </c>
      <c r="D194" s="3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74" t="s">
        <v>109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24"/>
      <c r="AJ194" s="81" t="s">
        <v>110</v>
      </c>
      <c r="AK194" s="12"/>
      <c r="AL194" s="12"/>
      <c r="AM194" s="24"/>
      <c r="AN194" s="24"/>
      <c r="AO194" s="24"/>
      <c r="AP194" s="24"/>
      <c r="AQ194" s="7">
        <v>2</v>
      </c>
      <c r="AR194" s="3">
        <f>34*1</f>
        <v>34</v>
      </c>
      <c r="AS194" s="8">
        <f t="shared" si="17"/>
        <v>5.8823529411764705E-2</v>
      </c>
      <c r="AT194" s="1"/>
    </row>
    <row r="195" spans="1:46" s="25" customFormat="1" ht="12" customHeight="1" x14ac:dyDescent="0.2">
      <c r="A195" s="85"/>
      <c r="B195" s="88"/>
      <c r="C195" s="70" t="s">
        <v>66</v>
      </c>
      <c r="D195" s="3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74" t="s">
        <v>109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24"/>
      <c r="AJ195" s="81" t="s">
        <v>110</v>
      </c>
      <c r="AK195" s="12"/>
      <c r="AL195" s="12"/>
      <c r="AM195" s="24"/>
      <c r="AN195" s="24"/>
      <c r="AO195" s="24"/>
      <c r="AP195" s="24"/>
      <c r="AQ195" s="7">
        <v>2</v>
      </c>
      <c r="AR195" s="3">
        <f>34*1</f>
        <v>34</v>
      </c>
      <c r="AS195" s="8">
        <f t="shared" si="17"/>
        <v>5.8823529411764705E-2</v>
      </c>
      <c r="AT195" s="1"/>
    </row>
    <row r="196" spans="1:46" s="25" customFormat="1" ht="12" customHeight="1" x14ac:dyDescent="0.2">
      <c r="A196" s="85"/>
      <c r="B196" s="88"/>
      <c r="C196" s="70" t="s">
        <v>67</v>
      </c>
      <c r="D196" s="3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74" t="s">
        <v>109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24"/>
      <c r="AJ196" s="81" t="s">
        <v>110</v>
      </c>
      <c r="AK196" s="12"/>
      <c r="AL196" s="12"/>
      <c r="AM196" s="24"/>
      <c r="AN196" s="24"/>
      <c r="AO196" s="24"/>
      <c r="AP196" s="24"/>
      <c r="AQ196" s="7">
        <v>2</v>
      </c>
      <c r="AR196" s="3">
        <f>34*1</f>
        <v>34</v>
      </c>
      <c r="AS196" s="8">
        <f t="shared" si="17"/>
        <v>5.8823529411764705E-2</v>
      </c>
      <c r="AT196" s="1"/>
    </row>
    <row r="197" spans="1:46" s="25" customFormat="1" ht="12" customHeight="1" x14ac:dyDescent="0.2">
      <c r="A197" s="85"/>
      <c r="B197" s="88"/>
      <c r="C197" s="70" t="s">
        <v>98</v>
      </c>
      <c r="D197" s="3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74" t="s">
        <v>109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24"/>
      <c r="AJ197" s="81" t="s">
        <v>110</v>
      </c>
      <c r="AK197" s="12"/>
      <c r="AL197" s="12"/>
      <c r="AM197" s="24"/>
      <c r="AN197" s="24"/>
      <c r="AO197" s="24"/>
      <c r="AP197" s="24"/>
      <c r="AQ197" s="7">
        <v>2</v>
      </c>
      <c r="AR197" s="3">
        <f>34*1</f>
        <v>34</v>
      </c>
      <c r="AS197" s="8">
        <f t="shared" si="17"/>
        <v>5.8823529411764705E-2</v>
      </c>
      <c r="AT197" s="1"/>
    </row>
    <row r="198" spans="1:46" s="25" customFormat="1" ht="12" customHeight="1" x14ac:dyDescent="0.2">
      <c r="A198" s="85"/>
      <c r="B198" s="88"/>
      <c r="C198" s="70" t="s">
        <v>99</v>
      </c>
      <c r="D198" s="28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74" t="s">
        <v>109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24"/>
      <c r="AJ198" s="81" t="s">
        <v>110</v>
      </c>
      <c r="AK198" s="12"/>
      <c r="AL198" s="12"/>
      <c r="AM198" s="24"/>
      <c r="AN198" s="24"/>
      <c r="AO198" s="24"/>
      <c r="AP198" s="24"/>
      <c r="AQ198" s="7">
        <v>2</v>
      </c>
      <c r="AR198" s="3">
        <f t="shared" ref="AR198:AR205" si="21">34*1</f>
        <v>34</v>
      </c>
      <c r="AS198" s="8">
        <f t="shared" si="17"/>
        <v>5.8823529411764705E-2</v>
      </c>
      <c r="AT198" s="1"/>
    </row>
    <row r="199" spans="1:46" s="25" customFormat="1" ht="12" customHeight="1" x14ac:dyDescent="0.2">
      <c r="A199" s="85"/>
      <c r="B199" s="89"/>
      <c r="C199" s="70" t="s">
        <v>100</v>
      </c>
      <c r="D199" s="3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23"/>
      <c r="T199" s="74" t="s">
        <v>109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24"/>
      <c r="AJ199" s="81" t="s">
        <v>110</v>
      </c>
      <c r="AK199" s="12"/>
      <c r="AL199" s="12"/>
      <c r="AM199" s="24"/>
      <c r="AN199" s="24"/>
      <c r="AO199" s="24"/>
      <c r="AP199" s="24"/>
      <c r="AQ199" s="7">
        <v>2</v>
      </c>
      <c r="AR199" s="3">
        <f t="shared" si="21"/>
        <v>34</v>
      </c>
      <c r="AS199" s="8">
        <f t="shared" si="17"/>
        <v>5.8823529411764705E-2</v>
      </c>
      <c r="AT199" s="1"/>
    </row>
    <row r="200" spans="1:46" s="25" customFormat="1" ht="12" customHeight="1" x14ac:dyDescent="0.2">
      <c r="A200" s="85"/>
      <c r="B200" s="87" t="s">
        <v>29</v>
      </c>
      <c r="C200" s="70" t="s">
        <v>65</v>
      </c>
      <c r="D200" s="28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74" t="s">
        <v>109</v>
      </c>
      <c r="Y200" s="12"/>
      <c r="Z200" s="12"/>
      <c r="AA200" s="12"/>
      <c r="AB200" s="12"/>
      <c r="AC200" s="12"/>
      <c r="AD200" s="12"/>
      <c r="AE200" s="12"/>
      <c r="AF200" s="12"/>
      <c r="AG200" s="23"/>
      <c r="AH200" s="12"/>
      <c r="AI200" s="80" t="s">
        <v>110</v>
      </c>
      <c r="AJ200" s="24"/>
      <c r="AK200" s="12"/>
      <c r="AL200" s="12"/>
      <c r="AM200" s="24"/>
      <c r="AN200" s="24"/>
      <c r="AO200" s="24"/>
      <c r="AP200" s="24"/>
      <c r="AQ200" s="7">
        <v>2</v>
      </c>
      <c r="AR200" s="3">
        <f t="shared" si="21"/>
        <v>34</v>
      </c>
      <c r="AS200" s="8">
        <f t="shared" si="17"/>
        <v>5.8823529411764705E-2</v>
      </c>
      <c r="AT200" s="1"/>
    </row>
    <row r="201" spans="1:46" s="25" customFormat="1" ht="12" customHeight="1" x14ac:dyDescent="0.2">
      <c r="A201" s="85"/>
      <c r="B201" s="88"/>
      <c r="C201" s="70" t="s">
        <v>66</v>
      </c>
      <c r="D201" s="28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74" t="s">
        <v>109</v>
      </c>
      <c r="Y201" s="12"/>
      <c r="Z201" s="12"/>
      <c r="AA201" s="12"/>
      <c r="AB201" s="12"/>
      <c r="AC201" s="12"/>
      <c r="AD201" s="12"/>
      <c r="AE201" s="12"/>
      <c r="AF201" s="12"/>
      <c r="AG201" s="23"/>
      <c r="AH201" s="12"/>
      <c r="AI201" s="80" t="s">
        <v>110</v>
      </c>
      <c r="AJ201" s="24"/>
      <c r="AK201" s="12"/>
      <c r="AL201" s="12"/>
      <c r="AM201" s="24"/>
      <c r="AN201" s="24"/>
      <c r="AO201" s="24"/>
      <c r="AP201" s="24"/>
      <c r="AQ201" s="7">
        <v>2</v>
      </c>
      <c r="AR201" s="3">
        <f t="shared" si="21"/>
        <v>34</v>
      </c>
      <c r="AS201" s="8">
        <f t="shared" si="17"/>
        <v>5.8823529411764705E-2</v>
      </c>
      <c r="AT201" s="1"/>
    </row>
    <row r="202" spans="1:46" s="25" customFormat="1" ht="15.75" customHeight="1" x14ac:dyDescent="0.2">
      <c r="A202" s="85"/>
      <c r="B202" s="88"/>
      <c r="C202" s="70" t="s">
        <v>67</v>
      </c>
      <c r="D202" s="28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74" t="s">
        <v>109</v>
      </c>
      <c r="Y202" s="12"/>
      <c r="Z202" s="12"/>
      <c r="AA202" s="12"/>
      <c r="AB202" s="12"/>
      <c r="AC202" s="12"/>
      <c r="AD202" s="12"/>
      <c r="AE202" s="12"/>
      <c r="AF202" s="12"/>
      <c r="AG202" s="23"/>
      <c r="AH202" s="12"/>
      <c r="AI202" s="80" t="s">
        <v>110</v>
      </c>
      <c r="AJ202" s="24"/>
      <c r="AK202" s="12"/>
      <c r="AL202" s="12"/>
      <c r="AM202" s="24"/>
      <c r="AN202" s="24"/>
      <c r="AO202" s="24"/>
      <c r="AP202" s="24"/>
      <c r="AQ202" s="7">
        <v>2</v>
      </c>
      <c r="AR202" s="3">
        <f t="shared" si="21"/>
        <v>34</v>
      </c>
      <c r="AS202" s="8">
        <f t="shared" si="17"/>
        <v>5.8823529411764705E-2</v>
      </c>
      <c r="AT202" s="1"/>
    </row>
    <row r="203" spans="1:46" s="2" customFormat="1" ht="16.5" customHeight="1" x14ac:dyDescent="0.2">
      <c r="A203" s="85"/>
      <c r="B203" s="88"/>
      <c r="C203" s="70" t="s">
        <v>98</v>
      </c>
      <c r="D203" s="28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74" t="s">
        <v>109</v>
      </c>
      <c r="Y203" s="12"/>
      <c r="Z203" s="12"/>
      <c r="AA203" s="12"/>
      <c r="AB203" s="12"/>
      <c r="AC203" s="12"/>
      <c r="AD203" s="12"/>
      <c r="AE203" s="12"/>
      <c r="AF203" s="12"/>
      <c r="AG203" s="23"/>
      <c r="AH203" s="12"/>
      <c r="AI203" s="80" t="s">
        <v>110</v>
      </c>
      <c r="AJ203" s="24"/>
      <c r="AK203" s="12"/>
      <c r="AL203" s="12"/>
      <c r="AM203" s="24"/>
      <c r="AN203" s="24"/>
      <c r="AO203" s="24"/>
      <c r="AP203" s="24"/>
      <c r="AQ203" s="7">
        <v>2</v>
      </c>
      <c r="AR203" s="3">
        <f t="shared" si="21"/>
        <v>34</v>
      </c>
      <c r="AS203" s="8">
        <f t="shared" si="17"/>
        <v>5.8823529411764705E-2</v>
      </c>
      <c r="AT203" s="1"/>
    </row>
    <row r="204" spans="1:46" s="2" customFormat="1" ht="18" customHeight="1" x14ac:dyDescent="0.2">
      <c r="A204" s="85"/>
      <c r="B204" s="88"/>
      <c r="C204" s="70" t="s">
        <v>99</v>
      </c>
      <c r="D204" s="28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74" t="s">
        <v>109</v>
      </c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80" t="s">
        <v>110</v>
      </c>
      <c r="AJ204" s="23"/>
      <c r="AK204" s="12"/>
      <c r="AL204" s="12"/>
      <c r="AM204" s="24"/>
      <c r="AN204" s="24"/>
      <c r="AO204" s="24"/>
      <c r="AP204" s="24"/>
      <c r="AQ204" s="7">
        <v>2</v>
      </c>
      <c r="AR204" s="3">
        <f t="shared" si="21"/>
        <v>34</v>
      </c>
      <c r="AS204" s="8">
        <f t="shared" si="17"/>
        <v>5.8823529411764705E-2</v>
      </c>
      <c r="AT204" s="1"/>
    </row>
    <row r="205" spans="1:46" s="6" customFormat="1" ht="11.25" customHeight="1" x14ac:dyDescent="0.2">
      <c r="A205" s="85"/>
      <c r="B205" s="89"/>
      <c r="C205" s="70" t="s">
        <v>100</v>
      </c>
      <c r="D205" s="3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74" t="s">
        <v>109</v>
      </c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80" t="s">
        <v>110</v>
      </c>
      <c r="AJ205" s="12"/>
      <c r="AK205" s="12"/>
      <c r="AL205" s="12"/>
      <c r="AM205" s="24"/>
      <c r="AN205" s="24"/>
      <c r="AO205" s="24"/>
      <c r="AP205" s="24"/>
      <c r="AQ205" s="7">
        <v>2</v>
      </c>
      <c r="AR205" s="3">
        <f t="shared" si="21"/>
        <v>34</v>
      </c>
      <c r="AS205" s="8">
        <f t="shared" si="17"/>
        <v>5.8823529411764705E-2</v>
      </c>
      <c r="AT205" s="1"/>
    </row>
    <row r="206" spans="1:46" ht="12.75" customHeight="1" x14ac:dyDescent="0.2">
      <c r="A206" s="85"/>
      <c r="B206" s="87" t="s">
        <v>22</v>
      </c>
      <c r="C206" s="70" t="s">
        <v>65</v>
      </c>
      <c r="D206" s="28"/>
      <c r="E206" s="12"/>
      <c r="F206" s="12"/>
      <c r="G206" s="12"/>
      <c r="H206" s="12"/>
      <c r="I206" s="12"/>
      <c r="J206" s="12"/>
      <c r="K206" s="12"/>
      <c r="L206" s="12"/>
      <c r="M206" s="12"/>
      <c r="N206" s="74" t="s">
        <v>109</v>
      </c>
      <c r="O206" s="12"/>
      <c r="P206" s="12"/>
      <c r="Q206" s="12"/>
      <c r="R206" s="12"/>
      <c r="S206" s="12"/>
      <c r="T206" s="12"/>
      <c r="U206" s="74" t="s">
        <v>109</v>
      </c>
      <c r="V206" s="12"/>
      <c r="W206" s="12"/>
      <c r="X206" s="12"/>
      <c r="Y206" s="74" t="s">
        <v>109</v>
      </c>
      <c r="Z206" s="12"/>
      <c r="AA206" s="12"/>
      <c r="AB206" s="12"/>
      <c r="AC206" s="12"/>
      <c r="AD206" s="12"/>
      <c r="AE206" s="12"/>
      <c r="AF206" s="12"/>
      <c r="AG206" s="12"/>
      <c r="AH206" s="80" t="s">
        <v>110</v>
      </c>
      <c r="AI206" s="23"/>
      <c r="AJ206" s="12"/>
      <c r="AK206" s="12"/>
      <c r="AL206" s="12"/>
      <c r="AM206" s="24"/>
      <c r="AN206" s="24"/>
      <c r="AO206" s="24"/>
      <c r="AP206" s="24"/>
      <c r="AQ206" s="7">
        <v>4</v>
      </c>
      <c r="AR206" s="3">
        <f t="shared" ref="AR206:AR211" si="22">34*3</f>
        <v>102</v>
      </c>
      <c r="AS206" s="8">
        <f t="shared" si="17"/>
        <v>3.9215686274509803E-2</v>
      </c>
    </row>
    <row r="207" spans="1:46" x14ac:dyDescent="0.2">
      <c r="A207" s="85"/>
      <c r="B207" s="88"/>
      <c r="C207" s="70" t="s">
        <v>66</v>
      </c>
      <c r="D207" s="28"/>
      <c r="E207" s="12"/>
      <c r="F207" s="12"/>
      <c r="G207" s="12"/>
      <c r="H207" s="12"/>
      <c r="I207" s="12"/>
      <c r="J207" s="12"/>
      <c r="K207" s="12"/>
      <c r="L207" s="12"/>
      <c r="M207" s="12"/>
      <c r="N207" s="74" t="s">
        <v>109</v>
      </c>
      <c r="O207" s="12"/>
      <c r="P207" s="12"/>
      <c r="Q207" s="12"/>
      <c r="R207" s="12"/>
      <c r="S207" s="12"/>
      <c r="T207" s="12"/>
      <c r="U207" s="74" t="s">
        <v>109</v>
      </c>
      <c r="V207" s="12"/>
      <c r="W207" s="12"/>
      <c r="X207" s="12"/>
      <c r="Y207" s="74" t="s">
        <v>109</v>
      </c>
      <c r="Z207" s="12"/>
      <c r="AA207" s="12"/>
      <c r="AB207" s="12"/>
      <c r="AC207" s="12"/>
      <c r="AD207" s="12"/>
      <c r="AE207" s="12"/>
      <c r="AF207" s="12"/>
      <c r="AG207" s="12"/>
      <c r="AH207" s="80" t="s">
        <v>110</v>
      </c>
      <c r="AI207" s="23"/>
      <c r="AJ207" s="12"/>
      <c r="AK207" s="12"/>
      <c r="AL207" s="12"/>
      <c r="AM207" s="24"/>
      <c r="AN207" s="24"/>
      <c r="AO207" s="24"/>
      <c r="AP207" s="24"/>
      <c r="AQ207" s="7">
        <v>4</v>
      </c>
      <c r="AR207" s="3">
        <f t="shared" si="22"/>
        <v>102</v>
      </c>
      <c r="AS207" s="8">
        <f t="shared" si="17"/>
        <v>3.9215686274509803E-2</v>
      </c>
    </row>
    <row r="208" spans="1:46" x14ac:dyDescent="0.2">
      <c r="A208" s="85"/>
      <c r="B208" s="88"/>
      <c r="C208" s="70" t="s">
        <v>67</v>
      </c>
      <c r="D208" s="28"/>
      <c r="E208" s="12"/>
      <c r="F208" s="12"/>
      <c r="G208" s="12"/>
      <c r="H208" s="12"/>
      <c r="I208" s="12"/>
      <c r="J208" s="12"/>
      <c r="K208" s="12"/>
      <c r="L208" s="12"/>
      <c r="M208" s="12"/>
      <c r="N208" s="74" t="s">
        <v>109</v>
      </c>
      <c r="O208" s="12"/>
      <c r="P208" s="12"/>
      <c r="Q208" s="12"/>
      <c r="R208" s="12"/>
      <c r="S208" s="12"/>
      <c r="T208" s="12"/>
      <c r="U208" s="74" t="s">
        <v>109</v>
      </c>
      <c r="V208" s="12"/>
      <c r="W208" s="12"/>
      <c r="X208" s="12"/>
      <c r="Y208" s="74" t="s">
        <v>109</v>
      </c>
      <c r="Z208" s="12"/>
      <c r="AA208" s="12"/>
      <c r="AB208" s="12"/>
      <c r="AC208" s="12"/>
      <c r="AD208" s="12"/>
      <c r="AE208" s="12"/>
      <c r="AF208" s="12"/>
      <c r="AG208" s="12"/>
      <c r="AH208" s="80" t="s">
        <v>110</v>
      </c>
      <c r="AI208" s="23"/>
      <c r="AJ208" s="12"/>
      <c r="AK208" s="12"/>
      <c r="AL208" s="12"/>
      <c r="AM208" s="24"/>
      <c r="AN208" s="24"/>
      <c r="AO208" s="24"/>
      <c r="AP208" s="24"/>
      <c r="AQ208" s="7">
        <v>4</v>
      </c>
      <c r="AR208" s="3">
        <f t="shared" si="22"/>
        <v>102</v>
      </c>
      <c r="AS208" s="8">
        <f t="shared" si="17"/>
        <v>3.9215686274509803E-2</v>
      </c>
    </row>
    <row r="209" spans="1:45" x14ac:dyDescent="0.2">
      <c r="A209" s="85"/>
      <c r="B209" s="88"/>
      <c r="C209" s="70" t="s">
        <v>98</v>
      </c>
      <c r="D209" s="28"/>
      <c r="E209" s="12"/>
      <c r="F209" s="12"/>
      <c r="G209" s="12"/>
      <c r="H209" s="12"/>
      <c r="I209" s="12"/>
      <c r="J209" s="12"/>
      <c r="K209" s="12"/>
      <c r="L209" s="12"/>
      <c r="M209" s="12"/>
      <c r="N209" s="74" t="s">
        <v>109</v>
      </c>
      <c r="O209" s="12"/>
      <c r="P209" s="12"/>
      <c r="Q209" s="12"/>
      <c r="R209" s="12"/>
      <c r="S209" s="12"/>
      <c r="T209" s="12"/>
      <c r="U209" s="74" t="s">
        <v>109</v>
      </c>
      <c r="V209" s="12"/>
      <c r="W209" s="12"/>
      <c r="X209" s="12"/>
      <c r="Y209" s="74" t="s">
        <v>109</v>
      </c>
      <c r="Z209" s="12"/>
      <c r="AA209" s="12"/>
      <c r="AB209" s="12"/>
      <c r="AC209" s="12"/>
      <c r="AD209" s="12"/>
      <c r="AE209" s="12"/>
      <c r="AF209" s="12"/>
      <c r="AG209" s="12"/>
      <c r="AH209" s="80" t="s">
        <v>110</v>
      </c>
      <c r="AI209" s="23"/>
      <c r="AJ209" s="12"/>
      <c r="AK209" s="12"/>
      <c r="AL209" s="12"/>
      <c r="AM209" s="24"/>
      <c r="AN209" s="24"/>
      <c r="AO209" s="24"/>
      <c r="AP209" s="24"/>
      <c r="AQ209" s="7">
        <v>4</v>
      </c>
      <c r="AR209" s="3">
        <f t="shared" si="22"/>
        <v>102</v>
      </c>
      <c r="AS209" s="8">
        <f t="shared" si="17"/>
        <v>3.9215686274509803E-2</v>
      </c>
    </row>
    <row r="210" spans="1:45" x14ac:dyDescent="0.2">
      <c r="A210" s="85"/>
      <c r="B210" s="88"/>
      <c r="C210" s="70" t="s">
        <v>99</v>
      </c>
      <c r="D210" s="32"/>
      <c r="E210" s="12"/>
      <c r="F210" s="12"/>
      <c r="G210" s="12"/>
      <c r="H210" s="12"/>
      <c r="I210" s="12"/>
      <c r="J210" s="12"/>
      <c r="K210" s="12"/>
      <c r="L210" s="12"/>
      <c r="M210" s="12"/>
      <c r="N210" s="74" t="s">
        <v>109</v>
      </c>
      <c r="O210" s="12"/>
      <c r="P210" s="12"/>
      <c r="Q210" s="12"/>
      <c r="R210" s="12"/>
      <c r="S210" s="12"/>
      <c r="T210" s="12"/>
      <c r="U210" s="74" t="s">
        <v>109</v>
      </c>
      <c r="V210" s="12"/>
      <c r="W210" s="12"/>
      <c r="X210" s="12"/>
      <c r="Y210" s="74" t="s">
        <v>109</v>
      </c>
      <c r="Z210" s="12"/>
      <c r="AA210" s="12"/>
      <c r="AB210" s="12"/>
      <c r="AC210" s="12"/>
      <c r="AD210" s="12"/>
      <c r="AE210" s="12"/>
      <c r="AF210" s="23"/>
      <c r="AG210" s="23"/>
      <c r="AH210" s="80" t="s">
        <v>110</v>
      </c>
      <c r="AI210" s="12"/>
      <c r="AJ210" s="24"/>
      <c r="AK210" s="23"/>
      <c r="AL210" s="12"/>
      <c r="AM210" s="24"/>
      <c r="AN210" s="24"/>
      <c r="AO210" s="24"/>
      <c r="AP210" s="24"/>
      <c r="AQ210" s="7">
        <v>4</v>
      </c>
      <c r="AR210" s="3">
        <f t="shared" si="22"/>
        <v>102</v>
      </c>
      <c r="AS210" s="8">
        <f t="shared" si="17"/>
        <v>3.9215686274509803E-2</v>
      </c>
    </row>
    <row r="211" spans="1:45" x14ac:dyDescent="0.2">
      <c r="A211" s="85"/>
      <c r="B211" s="89"/>
      <c r="C211" s="70" t="s">
        <v>100</v>
      </c>
      <c r="D211" s="32"/>
      <c r="E211" s="12"/>
      <c r="F211" s="12"/>
      <c r="G211" s="12"/>
      <c r="H211" s="12"/>
      <c r="I211" s="12"/>
      <c r="J211" s="12"/>
      <c r="K211" s="12"/>
      <c r="L211" s="12"/>
      <c r="M211" s="12"/>
      <c r="N211" s="74" t="s">
        <v>109</v>
      </c>
      <c r="O211" s="12"/>
      <c r="P211" s="12"/>
      <c r="Q211" s="12"/>
      <c r="R211" s="12"/>
      <c r="S211" s="12"/>
      <c r="T211" s="12"/>
      <c r="U211" s="74" t="s">
        <v>109</v>
      </c>
      <c r="V211" s="12"/>
      <c r="W211" s="12"/>
      <c r="X211" s="12"/>
      <c r="Y211" s="74" t="s">
        <v>109</v>
      </c>
      <c r="Z211" s="12"/>
      <c r="AA211" s="12"/>
      <c r="AB211" s="12"/>
      <c r="AC211" s="12"/>
      <c r="AD211" s="12"/>
      <c r="AE211" s="12"/>
      <c r="AF211" s="23"/>
      <c r="AG211" s="12"/>
      <c r="AH211" s="80" t="s">
        <v>110</v>
      </c>
      <c r="AI211" s="24"/>
      <c r="AJ211" s="24"/>
      <c r="AK211" s="23"/>
      <c r="AL211" s="12"/>
      <c r="AM211" s="24"/>
      <c r="AN211" s="24"/>
      <c r="AO211" s="24"/>
      <c r="AP211" s="24"/>
      <c r="AQ211" s="7">
        <v>4</v>
      </c>
      <c r="AR211" s="3">
        <f t="shared" si="22"/>
        <v>102</v>
      </c>
      <c r="AS211" s="8">
        <f t="shared" si="17"/>
        <v>3.9215686274509803E-2</v>
      </c>
    </row>
    <row r="212" spans="1:45" ht="12.75" customHeight="1" x14ac:dyDescent="0.2">
      <c r="A212" s="85"/>
      <c r="B212" s="87" t="s">
        <v>24</v>
      </c>
      <c r="C212" s="70" t="s">
        <v>65</v>
      </c>
      <c r="D212" s="28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23"/>
      <c r="AI212" s="83" t="s">
        <v>110</v>
      </c>
      <c r="AJ212" s="24"/>
      <c r="AK212" s="12"/>
      <c r="AL212" s="12"/>
      <c r="AM212" s="24"/>
      <c r="AN212" s="24"/>
      <c r="AO212" s="24"/>
      <c r="AP212" s="24"/>
      <c r="AQ212" s="7">
        <v>1</v>
      </c>
      <c r="AR212" s="3">
        <f>34*2</f>
        <v>68</v>
      </c>
      <c r="AS212" s="8">
        <f t="shared" si="17"/>
        <v>1.4705882352941176E-2</v>
      </c>
    </row>
    <row r="213" spans="1:45" ht="12.75" customHeight="1" x14ac:dyDescent="0.2">
      <c r="A213" s="85"/>
      <c r="B213" s="88"/>
      <c r="C213" s="70" t="s">
        <v>66</v>
      </c>
      <c r="D213" s="28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23"/>
      <c r="AI213" s="83" t="s">
        <v>110</v>
      </c>
      <c r="AJ213" s="24"/>
      <c r="AK213" s="12"/>
      <c r="AL213" s="12"/>
      <c r="AM213" s="24"/>
      <c r="AN213" s="24"/>
      <c r="AO213" s="24"/>
      <c r="AP213" s="24"/>
      <c r="AQ213" s="7">
        <v>1</v>
      </c>
      <c r="AR213" s="3">
        <f>34*2</f>
        <v>68</v>
      </c>
      <c r="AS213" s="8">
        <f t="shared" si="17"/>
        <v>1.4705882352941176E-2</v>
      </c>
    </row>
    <row r="214" spans="1:45" x14ac:dyDescent="0.2">
      <c r="A214" s="85"/>
      <c r="B214" s="88"/>
      <c r="C214" s="70" t="s">
        <v>67</v>
      </c>
      <c r="D214" s="28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23"/>
      <c r="AI214" s="83" t="s">
        <v>110</v>
      </c>
      <c r="AJ214" s="24"/>
      <c r="AK214" s="12"/>
      <c r="AL214" s="12"/>
      <c r="AM214" s="24"/>
      <c r="AN214" s="24"/>
      <c r="AO214" s="24"/>
      <c r="AP214" s="24"/>
      <c r="AQ214" s="7">
        <v>1</v>
      </c>
      <c r="AR214" s="3">
        <f>34*2</f>
        <v>68</v>
      </c>
      <c r="AS214" s="8">
        <f t="shared" si="17"/>
        <v>1.4705882352941176E-2</v>
      </c>
    </row>
    <row r="215" spans="1:45" x14ac:dyDescent="0.2">
      <c r="A215" s="85"/>
      <c r="B215" s="88"/>
      <c r="C215" s="70" t="s">
        <v>98</v>
      </c>
      <c r="D215" s="28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23"/>
      <c r="AI215" s="83" t="s">
        <v>110</v>
      </c>
      <c r="AJ215" s="24"/>
      <c r="AK215" s="12"/>
      <c r="AL215" s="12"/>
      <c r="AM215" s="24"/>
      <c r="AN215" s="24"/>
      <c r="AO215" s="24"/>
      <c r="AP215" s="24"/>
      <c r="AQ215" s="7">
        <v>1</v>
      </c>
      <c r="AR215" s="3">
        <f>34*2</f>
        <v>68</v>
      </c>
      <c r="AS215" s="8">
        <f t="shared" si="17"/>
        <v>1.4705882352941176E-2</v>
      </c>
    </row>
    <row r="216" spans="1:45" x14ac:dyDescent="0.2">
      <c r="A216" s="85"/>
      <c r="B216" s="88"/>
      <c r="C216" s="70" t="s">
        <v>99</v>
      </c>
      <c r="D216" s="28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23"/>
      <c r="AI216" s="83" t="s">
        <v>110</v>
      </c>
      <c r="AJ216" s="24"/>
      <c r="AK216" s="12"/>
      <c r="AL216" s="12"/>
      <c r="AM216" s="24"/>
      <c r="AN216" s="24"/>
      <c r="AO216" s="24"/>
      <c r="AP216" s="24"/>
      <c r="AQ216" s="7">
        <v>1</v>
      </c>
      <c r="AR216" s="3">
        <f t="shared" ref="AR216:AR223" si="23">34*2</f>
        <v>68</v>
      </c>
      <c r="AS216" s="8">
        <f t="shared" si="17"/>
        <v>1.4705882352941176E-2</v>
      </c>
    </row>
    <row r="217" spans="1:45" x14ac:dyDescent="0.2">
      <c r="A217" s="85"/>
      <c r="B217" s="89"/>
      <c r="C217" s="70" t="s">
        <v>100</v>
      </c>
      <c r="D217" s="28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23"/>
      <c r="AI217" s="83" t="s">
        <v>110</v>
      </c>
      <c r="AJ217" s="24"/>
      <c r="AK217" s="12"/>
      <c r="AL217" s="12"/>
      <c r="AM217" s="24"/>
      <c r="AN217" s="24"/>
      <c r="AO217" s="24"/>
      <c r="AP217" s="24"/>
      <c r="AQ217" s="7">
        <v>1</v>
      </c>
      <c r="AR217" s="3">
        <f t="shared" si="23"/>
        <v>68</v>
      </c>
      <c r="AS217" s="8">
        <f t="shared" si="17"/>
        <v>1.4705882352941176E-2</v>
      </c>
    </row>
    <row r="218" spans="1:45" x14ac:dyDescent="0.2">
      <c r="A218" s="85"/>
      <c r="B218" s="87" t="s">
        <v>28</v>
      </c>
      <c r="C218" s="70" t="s">
        <v>65</v>
      </c>
      <c r="D218" s="28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74" t="s">
        <v>109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23"/>
      <c r="AI218" s="83" t="s">
        <v>110</v>
      </c>
      <c r="AJ218" s="24"/>
      <c r="AK218" s="74" t="s">
        <v>109</v>
      </c>
      <c r="AL218" s="12"/>
      <c r="AM218" s="24"/>
      <c r="AN218" s="24"/>
      <c r="AO218" s="24"/>
      <c r="AP218" s="24"/>
      <c r="AQ218" s="7">
        <v>3</v>
      </c>
      <c r="AR218" s="3">
        <f t="shared" si="23"/>
        <v>68</v>
      </c>
      <c r="AS218" s="8">
        <f t="shared" si="17"/>
        <v>4.4117647058823532E-2</v>
      </c>
    </row>
    <row r="219" spans="1:45" x14ac:dyDescent="0.2">
      <c r="A219" s="85"/>
      <c r="B219" s="88"/>
      <c r="C219" s="70" t="s">
        <v>66</v>
      </c>
      <c r="D219" s="28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74" t="s">
        <v>109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23"/>
      <c r="AI219" s="83" t="s">
        <v>110</v>
      </c>
      <c r="AJ219" s="24"/>
      <c r="AK219" s="74" t="s">
        <v>109</v>
      </c>
      <c r="AL219" s="12"/>
      <c r="AM219" s="24"/>
      <c r="AN219" s="24"/>
      <c r="AO219" s="24"/>
      <c r="AP219" s="24"/>
      <c r="AQ219" s="7">
        <v>3</v>
      </c>
      <c r="AR219" s="3">
        <f t="shared" si="23"/>
        <v>68</v>
      </c>
      <c r="AS219" s="8">
        <f t="shared" si="17"/>
        <v>4.4117647058823532E-2</v>
      </c>
    </row>
    <row r="220" spans="1:45" ht="12.75" customHeight="1" x14ac:dyDescent="0.2">
      <c r="A220" s="85"/>
      <c r="B220" s="88"/>
      <c r="C220" s="70" t="s">
        <v>67</v>
      </c>
      <c r="D220" s="28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74" t="s">
        <v>109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23"/>
      <c r="AI220" s="83" t="s">
        <v>110</v>
      </c>
      <c r="AJ220" s="24"/>
      <c r="AK220" s="74" t="s">
        <v>109</v>
      </c>
      <c r="AL220" s="12"/>
      <c r="AM220" s="24"/>
      <c r="AN220" s="24"/>
      <c r="AO220" s="24"/>
      <c r="AP220" s="24"/>
      <c r="AQ220" s="7">
        <v>3</v>
      </c>
      <c r="AR220" s="3">
        <f t="shared" si="23"/>
        <v>68</v>
      </c>
      <c r="AS220" s="8">
        <f t="shared" si="17"/>
        <v>4.4117647058823532E-2</v>
      </c>
    </row>
    <row r="221" spans="1:45" ht="12.75" customHeight="1" x14ac:dyDescent="0.2">
      <c r="A221" s="85"/>
      <c r="B221" s="88"/>
      <c r="C221" s="70" t="s">
        <v>98</v>
      </c>
      <c r="D221" s="28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74" t="s">
        <v>109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23"/>
      <c r="AI221" s="83" t="s">
        <v>110</v>
      </c>
      <c r="AJ221" s="24"/>
      <c r="AK221" s="74" t="s">
        <v>109</v>
      </c>
      <c r="AL221" s="12"/>
      <c r="AM221" s="24"/>
      <c r="AN221" s="24"/>
      <c r="AO221" s="24"/>
      <c r="AP221" s="24"/>
      <c r="AQ221" s="7">
        <v>3</v>
      </c>
      <c r="AR221" s="3">
        <f t="shared" si="23"/>
        <v>68</v>
      </c>
      <c r="AS221" s="8">
        <f t="shared" si="17"/>
        <v>4.4117647058823532E-2</v>
      </c>
    </row>
    <row r="222" spans="1:45" ht="12.75" customHeight="1" x14ac:dyDescent="0.2">
      <c r="A222" s="85"/>
      <c r="B222" s="88"/>
      <c r="C222" s="70" t="s">
        <v>99</v>
      </c>
      <c r="D222" s="28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74" t="s">
        <v>109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23"/>
      <c r="AI222" s="83" t="s">
        <v>110</v>
      </c>
      <c r="AJ222" s="24"/>
      <c r="AK222" s="74" t="s">
        <v>109</v>
      </c>
      <c r="AL222" s="12"/>
      <c r="AM222" s="24"/>
      <c r="AN222" s="24"/>
      <c r="AO222" s="24"/>
      <c r="AP222" s="24"/>
      <c r="AQ222" s="7">
        <v>3</v>
      </c>
      <c r="AR222" s="3">
        <f t="shared" si="23"/>
        <v>68</v>
      </c>
      <c r="AS222" s="8">
        <f t="shared" si="17"/>
        <v>4.4117647058823532E-2</v>
      </c>
    </row>
    <row r="223" spans="1:45" ht="12.75" customHeight="1" x14ac:dyDescent="0.2">
      <c r="A223" s="85"/>
      <c r="B223" s="89"/>
      <c r="C223" s="70" t="s">
        <v>100</v>
      </c>
      <c r="D223" s="3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74" t="s">
        <v>109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23"/>
      <c r="AI223" s="80" t="s">
        <v>110</v>
      </c>
      <c r="AJ223" s="12"/>
      <c r="AK223" s="74" t="s">
        <v>109</v>
      </c>
      <c r="AL223" s="12"/>
      <c r="AM223" s="24"/>
      <c r="AN223" s="24"/>
      <c r="AO223" s="24"/>
      <c r="AP223" s="24"/>
      <c r="AQ223" s="7">
        <v>3</v>
      </c>
      <c r="AR223" s="3">
        <f t="shared" si="23"/>
        <v>68</v>
      </c>
      <c r="AS223" s="8">
        <f t="shared" si="17"/>
        <v>4.4117647058823532E-2</v>
      </c>
    </row>
    <row r="224" spans="1:45" ht="12.75" customHeight="1" x14ac:dyDescent="0.2">
      <c r="A224" s="85"/>
      <c r="B224" s="87" t="s">
        <v>23</v>
      </c>
      <c r="C224" s="70" t="s">
        <v>65</v>
      </c>
      <c r="D224" s="3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23"/>
      <c r="AI224" s="80" t="s">
        <v>110</v>
      </c>
      <c r="AJ224" s="12"/>
      <c r="AK224" s="12"/>
      <c r="AL224" s="12"/>
      <c r="AM224" s="24"/>
      <c r="AN224" s="24"/>
      <c r="AO224" s="24"/>
      <c r="AP224" s="24"/>
      <c r="AQ224" s="7">
        <v>1</v>
      </c>
      <c r="AR224" s="3">
        <f>34*1</f>
        <v>34</v>
      </c>
      <c r="AS224" s="8">
        <f t="shared" si="17"/>
        <v>2.9411764705882353E-2</v>
      </c>
    </row>
    <row r="225" spans="1:45" ht="12.75" customHeight="1" x14ac:dyDescent="0.2">
      <c r="A225" s="85"/>
      <c r="B225" s="88"/>
      <c r="C225" s="70" t="s">
        <v>66</v>
      </c>
      <c r="D225" s="3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23"/>
      <c r="AI225" s="80" t="s">
        <v>110</v>
      </c>
      <c r="AJ225" s="12"/>
      <c r="AK225" s="12"/>
      <c r="AL225" s="12"/>
      <c r="AM225" s="24"/>
      <c r="AN225" s="24"/>
      <c r="AO225" s="24"/>
      <c r="AP225" s="24"/>
      <c r="AQ225" s="7">
        <v>1</v>
      </c>
      <c r="AR225" s="3">
        <f>34*1</f>
        <v>34</v>
      </c>
      <c r="AS225" s="8">
        <f t="shared" si="17"/>
        <v>2.9411764705882353E-2</v>
      </c>
    </row>
    <row r="226" spans="1:45" x14ac:dyDescent="0.2">
      <c r="A226" s="85"/>
      <c r="B226" s="88"/>
      <c r="C226" s="70" t="s">
        <v>67</v>
      </c>
      <c r="D226" s="3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23"/>
      <c r="AI226" s="80" t="s">
        <v>110</v>
      </c>
      <c r="AJ226" s="12"/>
      <c r="AK226" s="12"/>
      <c r="AL226" s="12"/>
      <c r="AM226" s="24"/>
      <c r="AN226" s="24"/>
      <c r="AO226" s="24"/>
      <c r="AP226" s="24"/>
      <c r="AQ226" s="7">
        <v>1</v>
      </c>
      <c r="AR226" s="3">
        <f>34*1</f>
        <v>34</v>
      </c>
      <c r="AS226" s="8">
        <f t="shared" si="17"/>
        <v>2.9411764705882353E-2</v>
      </c>
    </row>
    <row r="227" spans="1:45" ht="12.75" customHeight="1" x14ac:dyDescent="0.2">
      <c r="A227" s="85"/>
      <c r="B227" s="88"/>
      <c r="C227" s="70" t="s">
        <v>98</v>
      </c>
      <c r="D227" s="3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23"/>
      <c r="AI227" s="80" t="s">
        <v>110</v>
      </c>
      <c r="AJ227" s="12"/>
      <c r="AK227" s="12"/>
      <c r="AL227" s="12"/>
      <c r="AM227" s="24"/>
      <c r="AN227" s="24"/>
      <c r="AO227" s="24"/>
      <c r="AP227" s="24"/>
      <c r="AQ227" s="7">
        <v>1</v>
      </c>
      <c r="AR227" s="3">
        <f>34*1</f>
        <v>34</v>
      </c>
      <c r="AS227" s="8">
        <f t="shared" si="17"/>
        <v>2.9411764705882353E-2</v>
      </c>
    </row>
    <row r="228" spans="1:45" ht="12.75" customHeight="1" x14ac:dyDescent="0.2">
      <c r="A228" s="85"/>
      <c r="B228" s="88"/>
      <c r="C228" s="70" t="s">
        <v>99</v>
      </c>
      <c r="D228" s="3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23"/>
      <c r="AI228" s="80" t="s">
        <v>110</v>
      </c>
      <c r="AJ228" s="12"/>
      <c r="AK228" s="12"/>
      <c r="AL228" s="12"/>
      <c r="AM228" s="24"/>
      <c r="AN228" s="24"/>
      <c r="AO228" s="24"/>
      <c r="AP228" s="24"/>
      <c r="AQ228" s="7">
        <v>1</v>
      </c>
      <c r="AR228" s="3">
        <f t="shared" ref="AR228:AR241" si="24">34*1</f>
        <v>34</v>
      </c>
      <c r="AS228" s="8">
        <f t="shared" si="17"/>
        <v>2.9411764705882353E-2</v>
      </c>
    </row>
    <row r="229" spans="1:45" ht="12.75" customHeight="1" x14ac:dyDescent="0.2">
      <c r="A229" s="85"/>
      <c r="B229" s="89"/>
      <c r="C229" s="70" t="s">
        <v>100</v>
      </c>
      <c r="D229" s="3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23"/>
      <c r="AI229" s="80" t="s">
        <v>110</v>
      </c>
      <c r="AJ229" s="12"/>
      <c r="AK229" s="12"/>
      <c r="AL229" s="12"/>
      <c r="AM229" s="24"/>
      <c r="AN229" s="24"/>
      <c r="AO229" s="24"/>
      <c r="AP229" s="24"/>
      <c r="AQ229" s="7">
        <v>1</v>
      </c>
      <c r="AR229" s="3">
        <f t="shared" si="24"/>
        <v>34</v>
      </c>
      <c r="AS229" s="8">
        <f t="shared" si="17"/>
        <v>2.9411764705882353E-2</v>
      </c>
    </row>
    <row r="230" spans="1:45" ht="12.75" customHeight="1" x14ac:dyDescent="0.2">
      <c r="A230" s="85"/>
      <c r="B230" s="87" t="s">
        <v>37</v>
      </c>
      <c r="C230" s="70" t="s">
        <v>65</v>
      </c>
      <c r="D230" s="3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23"/>
      <c r="AI230" s="12"/>
      <c r="AJ230" s="12"/>
      <c r="AK230" s="12"/>
      <c r="AL230" s="12"/>
      <c r="AM230" s="24"/>
      <c r="AN230" s="24"/>
      <c r="AO230" s="24"/>
      <c r="AP230" s="24"/>
      <c r="AQ230" s="7">
        <f t="shared" ref="AQ230:AQ253" si="25">SUM(E230:AP230)</f>
        <v>0</v>
      </c>
      <c r="AR230" s="3">
        <f t="shared" si="24"/>
        <v>34</v>
      </c>
      <c r="AS230" s="8">
        <f t="shared" si="17"/>
        <v>0</v>
      </c>
    </row>
    <row r="231" spans="1:45" ht="12.75" customHeight="1" x14ac:dyDescent="0.2">
      <c r="A231" s="85"/>
      <c r="B231" s="88"/>
      <c r="C231" s="70" t="s">
        <v>66</v>
      </c>
      <c r="D231" s="3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23"/>
      <c r="AI231" s="12"/>
      <c r="AJ231" s="12"/>
      <c r="AK231" s="12"/>
      <c r="AL231" s="12"/>
      <c r="AM231" s="24"/>
      <c r="AN231" s="24"/>
      <c r="AO231" s="24"/>
      <c r="AP231" s="24"/>
      <c r="AQ231" s="7">
        <f t="shared" si="25"/>
        <v>0</v>
      </c>
      <c r="AR231" s="3">
        <f t="shared" si="24"/>
        <v>34</v>
      </c>
      <c r="AS231" s="8">
        <f t="shared" si="17"/>
        <v>0</v>
      </c>
    </row>
    <row r="232" spans="1:45" ht="12.75" customHeight="1" x14ac:dyDescent="0.2">
      <c r="A232" s="85"/>
      <c r="B232" s="88"/>
      <c r="C232" s="70" t="s">
        <v>67</v>
      </c>
      <c r="D232" s="3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23"/>
      <c r="AI232" s="12"/>
      <c r="AJ232" s="12"/>
      <c r="AK232" s="12"/>
      <c r="AL232" s="12"/>
      <c r="AM232" s="24"/>
      <c r="AN232" s="24"/>
      <c r="AO232" s="24"/>
      <c r="AP232" s="24"/>
      <c r="AQ232" s="7">
        <f t="shared" si="25"/>
        <v>0</v>
      </c>
      <c r="AR232" s="3">
        <f t="shared" si="24"/>
        <v>34</v>
      </c>
      <c r="AS232" s="8">
        <f t="shared" si="17"/>
        <v>0</v>
      </c>
    </row>
    <row r="233" spans="1:45" ht="12.75" customHeight="1" x14ac:dyDescent="0.2">
      <c r="A233" s="85"/>
      <c r="B233" s="88"/>
      <c r="C233" s="70" t="s">
        <v>98</v>
      </c>
      <c r="D233" s="3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23"/>
      <c r="AI233" s="12"/>
      <c r="AJ233" s="12"/>
      <c r="AK233" s="12"/>
      <c r="AL233" s="12"/>
      <c r="AM233" s="24"/>
      <c r="AN233" s="24"/>
      <c r="AO233" s="24"/>
      <c r="AP233" s="24"/>
      <c r="AQ233" s="7">
        <f t="shared" si="25"/>
        <v>0</v>
      </c>
      <c r="AR233" s="3">
        <f t="shared" si="24"/>
        <v>34</v>
      </c>
      <c r="AS233" s="8">
        <f t="shared" si="17"/>
        <v>0</v>
      </c>
    </row>
    <row r="234" spans="1:45" x14ac:dyDescent="0.2">
      <c r="A234" s="85"/>
      <c r="B234" s="88"/>
      <c r="C234" s="70" t="s">
        <v>99</v>
      </c>
      <c r="D234" s="3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23"/>
      <c r="AI234" s="12"/>
      <c r="AJ234" s="12"/>
      <c r="AK234" s="12"/>
      <c r="AL234" s="12"/>
      <c r="AM234" s="24"/>
      <c r="AN234" s="24"/>
      <c r="AO234" s="24"/>
      <c r="AP234" s="24"/>
      <c r="AQ234" s="7">
        <f t="shared" si="25"/>
        <v>0</v>
      </c>
      <c r="AR234" s="3">
        <f t="shared" si="24"/>
        <v>34</v>
      </c>
      <c r="AS234" s="8">
        <f t="shared" si="17"/>
        <v>0</v>
      </c>
    </row>
    <row r="235" spans="1:45" x14ac:dyDescent="0.2">
      <c r="A235" s="85"/>
      <c r="B235" s="89"/>
      <c r="C235" s="70" t="s">
        <v>100</v>
      </c>
      <c r="D235" s="3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23"/>
      <c r="AI235" s="12"/>
      <c r="AJ235" s="12"/>
      <c r="AK235" s="12"/>
      <c r="AL235" s="12"/>
      <c r="AM235" s="24"/>
      <c r="AN235" s="24"/>
      <c r="AO235" s="24"/>
      <c r="AP235" s="24"/>
      <c r="AQ235" s="7">
        <f t="shared" si="25"/>
        <v>0</v>
      </c>
      <c r="AR235" s="3">
        <f t="shared" si="24"/>
        <v>34</v>
      </c>
      <c r="AS235" s="8">
        <f t="shared" si="17"/>
        <v>0</v>
      </c>
    </row>
    <row r="236" spans="1:45" x14ac:dyDescent="0.2">
      <c r="A236" s="85"/>
      <c r="B236" s="87" t="s">
        <v>38</v>
      </c>
      <c r="C236" s="70" t="s">
        <v>65</v>
      </c>
      <c r="D236" s="3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23"/>
      <c r="AI236" s="12"/>
      <c r="AJ236" s="12"/>
      <c r="AK236" s="12"/>
      <c r="AL236" s="12"/>
      <c r="AM236" s="24"/>
      <c r="AN236" s="24"/>
      <c r="AO236" s="24"/>
      <c r="AP236" s="24"/>
      <c r="AQ236" s="7">
        <f t="shared" si="25"/>
        <v>0</v>
      </c>
      <c r="AR236" s="3">
        <f t="shared" si="24"/>
        <v>34</v>
      </c>
      <c r="AS236" s="8">
        <f t="shared" si="17"/>
        <v>0</v>
      </c>
    </row>
    <row r="237" spans="1:45" x14ac:dyDescent="0.2">
      <c r="A237" s="85"/>
      <c r="B237" s="88"/>
      <c r="C237" s="70" t="s">
        <v>66</v>
      </c>
      <c r="D237" s="3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23"/>
      <c r="AI237" s="12"/>
      <c r="AJ237" s="12"/>
      <c r="AK237" s="12"/>
      <c r="AL237" s="12"/>
      <c r="AM237" s="24"/>
      <c r="AN237" s="24"/>
      <c r="AO237" s="24"/>
      <c r="AP237" s="24"/>
      <c r="AQ237" s="7">
        <f t="shared" si="25"/>
        <v>0</v>
      </c>
      <c r="AR237" s="3">
        <f t="shared" si="24"/>
        <v>34</v>
      </c>
      <c r="AS237" s="8">
        <f t="shared" si="17"/>
        <v>0</v>
      </c>
    </row>
    <row r="238" spans="1:45" x14ac:dyDescent="0.2">
      <c r="A238" s="85"/>
      <c r="B238" s="88"/>
      <c r="C238" s="70" t="s">
        <v>67</v>
      </c>
      <c r="D238" s="3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23"/>
      <c r="AI238" s="12"/>
      <c r="AJ238" s="12"/>
      <c r="AK238" s="12"/>
      <c r="AL238" s="12"/>
      <c r="AM238" s="24"/>
      <c r="AN238" s="24"/>
      <c r="AO238" s="24"/>
      <c r="AP238" s="24"/>
      <c r="AQ238" s="7">
        <f t="shared" si="25"/>
        <v>0</v>
      </c>
      <c r="AR238" s="3">
        <f t="shared" si="24"/>
        <v>34</v>
      </c>
      <c r="AS238" s="8">
        <f t="shared" si="17"/>
        <v>0</v>
      </c>
    </row>
    <row r="239" spans="1:45" x14ac:dyDescent="0.2">
      <c r="A239" s="85"/>
      <c r="B239" s="88"/>
      <c r="C239" s="70" t="s">
        <v>98</v>
      </c>
      <c r="D239" s="3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23"/>
      <c r="AI239" s="12"/>
      <c r="AJ239" s="12"/>
      <c r="AK239" s="12"/>
      <c r="AL239" s="12"/>
      <c r="AM239" s="24"/>
      <c r="AN239" s="24"/>
      <c r="AO239" s="24"/>
      <c r="AP239" s="24"/>
      <c r="AQ239" s="7">
        <f t="shared" si="25"/>
        <v>0</v>
      </c>
      <c r="AR239" s="3">
        <f t="shared" si="24"/>
        <v>34</v>
      </c>
      <c r="AS239" s="8">
        <f t="shared" si="17"/>
        <v>0</v>
      </c>
    </row>
    <row r="240" spans="1:45" ht="12.75" customHeight="1" x14ac:dyDescent="0.2">
      <c r="A240" s="85"/>
      <c r="B240" s="88"/>
      <c r="C240" s="70" t="s">
        <v>99</v>
      </c>
      <c r="D240" s="3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23"/>
      <c r="AI240" s="12"/>
      <c r="AJ240" s="12"/>
      <c r="AK240" s="12"/>
      <c r="AL240" s="12"/>
      <c r="AM240" s="24"/>
      <c r="AN240" s="24"/>
      <c r="AO240" s="24"/>
      <c r="AP240" s="24"/>
      <c r="AQ240" s="7">
        <f t="shared" si="25"/>
        <v>0</v>
      </c>
      <c r="AR240" s="3">
        <f t="shared" si="24"/>
        <v>34</v>
      </c>
      <c r="AS240" s="8">
        <f t="shared" si="17"/>
        <v>0</v>
      </c>
    </row>
    <row r="241" spans="1:46" ht="12.75" customHeight="1" x14ac:dyDescent="0.2">
      <c r="A241" s="85"/>
      <c r="B241" s="89"/>
      <c r="C241" s="70" t="s">
        <v>100</v>
      </c>
      <c r="D241" s="3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23"/>
      <c r="AI241" s="12"/>
      <c r="AJ241" s="12"/>
      <c r="AK241" s="12"/>
      <c r="AL241" s="12"/>
      <c r="AM241" s="24"/>
      <c r="AN241" s="24"/>
      <c r="AO241" s="24"/>
      <c r="AP241" s="24"/>
      <c r="AQ241" s="7">
        <f t="shared" si="25"/>
        <v>0</v>
      </c>
      <c r="AR241" s="3">
        <f t="shared" si="24"/>
        <v>34</v>
      </c>
      <c r="AS241" s="8">
        <f t="shared" si="17"/>
        <v>0</v>
      </c>
    </row>
    <row r="242" spans="1:46" ht="12.75" customHeight="1" x14ac:dyDescent="0.2">
      <c r="A242" s="85"/>
      <c r="B242" s="87" t="s">
        <v>49</v>
      </c>
      <c r="C242" s="70" t="s">
        <v>65</v>
      </c>
      <c r="D242" s="3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23"/>
      <c r="AI242" s="12"/>
      <c r="AJ242" s="12"/>
      <c r="AK242" s="12"/>
      <c r="AL242" s="12"/>
      <c r="AM242" s="24"/>
      <c r="AN242" s="24"/>
      <c r="AO242" s="24"/>
      <c r="AP242" s="24"/>
      <c r="AQ242" s="7">
        <f t="shared" si="25"/>
        <v>0</v>
      </c>
      <c r="AR242" s="3">
        <f>34*2</f>
        <v>68</v>
      </c>
      <c r="AS242" s="8">
        <f t="shared" si="17"/>
        <v>0</v>
      </c>
    </row>
    <row r="243" spans="1:46" ht="12.75" customHeight="1" x14ac:dyDescent="0.2">
      <c r="A243" s="85"/>
      <c r="B243" s="88"/>
      <c r="C243" s="70" t="s">
        <v>66</v>
      </c>
      <c r="D243" s="3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23"/>
      <c r="AI243" s="12"/>
      <c r="AJ243" s="12"/>
      <c r="AK243" s="12"/>
      <c r="AL243" s="12"/>
      <c r="AM243" s="24"/>
      <c r="AN243" s="24"/>
      <c r="AO243" s="24"/>
      <c r="AP243" s="24"/>
      <c r="AQ243" s="7">
        <f t="shared" si="25"/>
        <v>0</v>
      </c>
      <c r="AR243" s="3">
        <f>34*2</f>
        <v>68</v>
      </c>
      <c r="AS243" s="8">
        <f t="shared" si="17"/>
        <v>0</v>
      </c>
    </row>
    <row r="244" spans="1:46" ht="12.75" customHeight="1" x14ac:dyDescent="0.2">
      <c r="A244" s="85"/>
      <c r="B244" s="88"/>
      <c r="C244" s="70" t="s">
        <v>67</v>
      </c>
      <c r="D244" s="3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23"/>
      <c r="AI244" s="12"/>
      <c r="AJ244" s="12"/>
      <c r="AK244" s="12"/>
      <c r="AL244" s="12"/>
      <c r="AM244" s="24"/>
      <c r="AN244" s="24"/>
      <c r="AO244" s="24"/>
      <c r="AP244" s="24"/>
      <c r="AQ244" s="7">
        <f t="shared" si="25"/>
        <v>0</v>
      </c>
      <c r="AR244" s="3">
        <f>34*2</f>
        <v>68</v>
      </c>
      <c r="AS244" s="8">
        <f t="shared" si="17"/>
        <v>0</v>
      </c>
    </row>
    <row r="245" spans="1:46" ht="12.75" customHeight="1" x14ac:dyDescent="0.2">
      <c r="A245" s="85"/>
      <c r="B245" s="88"/>
      <c r="C245" s="70" t="s">
        <v>98</v>
      </c>
      <c r="D245" s="3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23"/>
      <c r="AI245" s="12"/>
      <c r="AJ245" s="12"/>
      <c r="AK245" s="12"/>
      <c r="AL245" s="12"/>
      <c r="AM245" s="24"/>
      <c r="AN245" s="24"/>
      <c r="AO245" s="24"/>
      <c r="AP245" s="24"/>
      <c r="AQ245" s="7">
        <f t="shared" si="25"/>
        <v>0</v>
      </c>
      <c r="AR245" s="3">
        <f>34*2</f>
        <v>68</v>
      </c>
      <c r="AS245" s="8">
        <f t="shared" si="17"/>
        <v>0</v>
      </c>
    </row>
    <row r="246" spans="1:46" ht="12.75" customHeight="1" x14ac:dyDescent="0.2">
      <c r="A246" s="85"/>
      <c r="B246" s="88"/>
      <c r="C246" s="70" t="s">
        <v>99</v>
      </c>
      <c r="D246" s="3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23"/>
      <c r="AI246" s="12"/>
      <c r="AJ246" s="12"/>
      <c r="AK246" s="12"/>
      <c r="AL246" s="12"/>
      <c r="AM246" s="24"/>
      <c r="AN246" s="24"/>
      <c r="AO246" s="24"/>
      <c r="AP246" s="24"/>
      <c r="AQ246" s="7">
        <f t="shared" si="25"/>
        <v>0</v>
      </c>
      <c r="AR246" s="3">
        <f>34*2</f>
        <v>68</v>
      </c>
      <c r="AS246" s="8">
        <f t="shared" si="17"/>
        <v>0</v>
      </c>
    </row>
    <row r="247" spans="1:46" ht="12.75" customHeight="1" x14ac:dyDescent="0.2">
      <c r="A247" s="85"/>
      <c r="B247" s="89"/>
      <c r="C247" s="70" t="s">
        <v>100</v>
      </c>
      <c r="D247" s="3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23"/>
      <c r="AI247" s="12"/>
      <c r="AJ247" s="12"/>
      <c r="AK247" s="12"/>
      <c r="AL247" s="12"/>
      <c r="AM247" s="24"/>
      <c r="AN247" s="24"/>
      <c r="AO247" s="24"/>
      <c r="AP247" s="24"/>
      <c r="AQ247" s="7">
        <f t="shared" si="25"/>
        <v>0</v>
      </c>
      <c r="AR247" s="3">
        <f t="shared" ref="AR247:AR253" si="26">34*2</f>
        <v>68</v>
      </c>
      <c r="AS247" s="8">
        <f t="shared" si="17"/>
        <v>0</v>
      </c>
    </row>
    <row r="248" spans="1:46" ht="12.75" customHeight="1" x14ac:dyDescent="0.2">
      <c r="A248" s="85"/>
      <c r="B248" s="87" t="s">
        <v>48</v>
      </c>
      <c r="C248" s="70" t="s">
        <v>65</v>
      </c>
      <c r="D248" s="3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23"/>
      <c r="AI248" s="12"/>
      <c r="AJ248" s="12"/>
      <c r="AK248" s="12"/>
      <c r="AL248" s="12"/>
      <c r="AM248" s="24"/>
      <c r="AN248" s="24"/>
      <c r="AO248" s="24"/>
      <c r="AP248" s="24"/>
      <c r="AQ248" s="7">
        <f t="shared" si="25"/>
        <v>0</v>
      </c>
      <c r="AR248" s="3">
        <f t="shared" si="26"/>
        <v>68</v>
      </c>
      <c r="AS248" s="8">
        <f t="shared" si="17"/>
        <v>0</v>
      </c>
    </row>
    <row r="249" spans="1:46" ht="12.75" customHeight="1" x14ac:dyDescent="0.2">
      <c r="A249" s="85"/>
      <c r="B249" s="88"/>
      <c r="C249" s="70" t="s">
        <v>66</v>
      </c>
      <c r="D249" s="3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23"/>
      <c r="AI249" s="12"/>
      <c r="AJ249" s="12"/>
      <c r="AK249" s="12"/>
      <c r="AL249" s="12"/>
      <c r="AM249" s="24"/>
      <c r="AN249" s="24"/>
      <c r="AO249" s="24"/>
      <c r="AP249" s="24"/>
      <c r="AQ249" s="7">
        <f t="shared" si="25"/>
        <v>0</v>
      </c>
      <c r="AR249" s="3">
        <f t="shared" si="26"/>
        <v>68</v>
      </c>
      <c r="AS249" s="8">
        <f t="shared" si="17"/>
        <v>0</v>
      </c>
    </row>
    <row r="250" spans="1:46" ht="12.75" customHeight="1" x14ac:dyDescent="0.2">
      <c r="A250" s="85"/>
      <c r="B250" s="88"/>
      <c r="C250" s="70" t="s">
        <v>67</v>
      </c>
      <c r="D250" s="3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23"/>
      <c r="AI250" s="12"/>
      <c r="AJ250" s="12"/>
      <c r="AK250" s="12"/>
      <c r="AL250" s="12"/>
      <c r="AM250" s="24"/>
      <c r="AN250" s="24"/>
      <c r="AO250" s="24"/>
      <c r="AP250" s="24"/>
      <c r="AQ250" s="7">
        <f t="shared" si="25"/>
        <v>0</v>
      </c>
      <c r="AR250" s="3">
        <f t="shared" si="26"/>
        <v>68</v>
      </c>
      <c r="AS250" s="8">
        <f t="shared" si="17"/>
        <v>0</v>
      </c>
    </row>
    <row r="251" spans="1:46" ht="12.75" customHeight="1" x14ac:dyDescent="0.2">
      <c r="A251" s="85"/>
      <c r="B251" s="88"/>
      <c r="C251" s="70" t="s">
        <v>98</v>
      </c>
      <c r="D251" s="3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23"/>
      <c r="AI251" s="12"/>
      <c r="AJ251" s="12"/>
      <c r="AK251" s="12"/>
      <c r="AL251" s="12"/>
      <c r="AM251" s="24"/>
      <c r="AN251" s="24"/>
      <c r="AO251" s="24"/>
      <c r="AP251" s="24"/>
      <c r="AQ251" s="7">
        <f t="shared" si="25"/>
        <v>0</v>
      </c>
      <c r="AR251" s="3">
        <f t="shared" si="26"/>
        <v>68</v>
      </c>
      <c r="AS251" s="8">
        <f t="shared" si="17"/>
        <v>0</v>
      </c>
    </row>
    <row r="252" spans="1:46" ht="12.75" customHeight="1" x14ac:dyDescent="0.2">
      <c r="A252" s="85"/>
      <c r="B252" s="88"/>
      <c r="C252" s="70" t="s">
        <v>99</v>
      </c>
      <c r="D252" s="3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23"/>
      <c r="AI252" s="12"/>
      <c r="AJ252" s="12"/>
      <c r="AK252" s="12"/>
      <c r="AL252" s="12"/>
      <c r="AM252" s="24"/>
      <c r="AN252" s="24"/>
      <c r="AO252" s="24"/>
      <c r="AP252" s="24"/>
      <c r="AQ252" s="7">
        <f t="shared" si="25"/>
        <v>0</v>
      </c>
      <c r="AR252" s="3">
        <f t="shared" si="26"/>
        <v>68</v>
      </c>
      <c r="AS252" s="8">
        <f t="shared" si="17"/>
        <v>0</v>
      </c>
    </row>
    <row r="253" spans="1:46" ht="12.75" customHeight="1" x14ac:dyDescent="0.2">
      <c r="A253" s="86"/>
      <c r="B253" s="89"/>
      <c r="C253" s="70" t="s">
        <v>100</v>
      </c>
      <c r="D253" s="28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23"/>
      <c r="AJ253" s="24"/>
      <c r="AK253" s="12"/>
      <c r="AL253" s="12"/>
      <c r="AM253" s="24"/>
      <c r="AN253" s="24"/>
      <c r="AO253" s="24"/>
      <c r="AP253" s="24"/>
      <c r="AQ253" s="7">
        <f t="shared" si="25"/>
        <v>0</v>
      </c>
      <c r="AR253" s="3">
        <f t="shared" si="26"/>
        <v>68</v>
      </c>
      <c r="AS253" s="8">
        <f t="shared" si="17"/>
        <v>0</v>
      </c>
    </row>
    <row r="254" spans="1:46" ht="12.75" customHeight="1" x14ac:dyDescent="0.2">
      <c r="A254" s="41"/>
      <c r="B254" s="42"/>
      <c r="C254" s="65"/>
      <c r="D254" s="66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1"/>
      <c r="AN254" s="41"/>
      <c r="AO254" s="41"/>
      <c r="AP254" s="41"/>
      <c r="AQ254" s="41"/>
      <c r="AR254" s="41"/>
      <c r="AS254" s="41"/>
    </row>
    <row r="255" spans="1:46" ht="45" customHeight="1" x14ac:dyDescent="0.2">
      <c r="A255" s="140" t="s">
        <v>30</v>
      </c>
      <c r="B255" s="141"/>
      <c r="C255" s="142"/>
      <c r="D255" s="71"/>
      <c r="E255" s="105" t="s">
        <v>34</v>
      </c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7"/>
      <c r="AQ255" s="115" t="s">
        <v>16</v>
      </c>
      <c r="AR255" s="135" t="s">
        <v>18</v>
      </c>
      <c r="AS255" s="132" t="s">
        <v>17</v>
      </c>
    </row>
    <row r="256" spans="1:46" ht="12.75" customHeight="1" x14ac:dyDescent="0.2">
      <c r="A256" s="90" t="s">
        <v>0</v>
      </c>
      <c r="B256" s="91"/>
      <c r="C256" s="92"/>
      <c r="D256" s="11" t="s">
        <v>14</v>
      </c>
      <c r="E256" s="99" t="s">
        <v>1</v>
      </c>
      <c r="F256" s="100"/>
      <c r="G256" s="100"/>
      <c r="H256" s="101"/>
      <c r="I256" s="99" t="s">
        <v>2</v>
      </c>
      <c r="J256" s="100"/>
      <c r="K256" s="100"/>
      <c r="L256" s="101"/>
      <c r="M256" s="99" t="s">
        <v>3</v>
      </c>
      <c r="N256" s="100"/>
      <c r="O256" s="100"/>
      <c r="P256" s="101"/>
      <c r="Q256" s="99" t="s">
        <v>4</v>
      </c>
      <c r="R256" s="100"/>
      <c r="S256" s="100"/>
      <c r="T256" s="101"/>
      <c r="U256" s="99" t="s">
        <v>5</v>
      </c>
      <c r="V256" s="100"/>
      <c r="W256" s="101"/>
      <c r="X256" s="99" t="s">
        <v>6</v>
      </c>
      <c r="Y256" s="100"/>
      <c r="Z256" s="100"/>
      <c r="AA256" s="101"/>
      <c r="AB256" s="99" t="s">
        <v>7</v>
      </c>
      <c r="AC256" s="100"/>
      <c r="AD256" s="101"/>
      <c r="AE256" s="99" t="s">
        <v>8</v>
      </c>
      <c r="AF256" s="100"/>
      <c r="AG256" s="100"/>
      <c r="AH256" s="100"/>
      <c r="AI256" s="101"/>
      <c r="AJ256" s="99" t="s">
        <v>9</v>
      </c>
      <c r="AK256" s="100"/>
      <c r="AL256" s="101"/>
      <c r="AM256" s="99" t="s">
        <v>10</v>
      </c>
      <c r="AN256" s="100"/>
      <c r="AO256" s="100"/>
      <c r="AP256" s="101"/>
      <c r="AQ256" s="116"/>
      <c r="AR256" s="136"/>
      <c r="AS256" s="133"/>
      <c r="AT256" s="2"/>
    </row>
    <row r="257" spans="1:46" ht="12.75" customHeight="1" x14ac:dyDescent="0.2">
      <c r="A257" s="93"/>
      <c r="B257" s="94"/>
      <c r="C257" s="95"/>
      <c r="D257" s="11" t="s">
        <v>15</v>
      </c>
      <c r="E257" s="5">
        <v>1</v>
      </c>
      <c r="F257" s="5">
        <v>2</v>
      </c>
      <c r="G257" s="5">
        <v>3</v>
      </c>
      <c r="H257" s="5">
        <v>4</v>
      </c>
      <c r="I257" s="5">
        <v>5</v>
      </c>
      <c r="J257" s="5">
        <v>6</v>
      </c>
      <c r="K257" s="5">
        <v>7</v>
      </c>
      <c r="L257" s="5">
        <v>8</v>
      </c>
      <c r="M257" s="5">
        <v>9</v>
      </c>
      <c r="N257" s="5">
        <v>10</v>
      </c>
      <c r="O257" s="5">
        <v>11</v>
      </c>
      <c r="P257" s="5">
        <v>12</v>
      </c>
      <c r="Q257" s="5">
        <v>13</v>
      </c>
      <c r="R257" s="5">
        <v>14</v>
      </c>
      <c r="S257" s="5">
        <v>15</v>
      </c>
      <c r="T257" s="5">
        <v>16</v>
      </c>
      <c r="U257" s="5">
        <v>17</v>
      </c>
      <c r="V257" s="5">
        <v>18</v>
      </c>
      <c r="W257" s="5">
        <v>19</v>
      </c>
      <c r="X257" s="5">
        <v>20</v>
      </c>
      <c r="Y257" s="5">
        <v>21</v>
      </c>
      <c r="Z257" s="5">
        <v>22</v>
      </c>
      <c r="AA257" s="5">
        <v>23</v>
      </c>
      <c r="AB257" s="5">
        <v>24</v>
      </c>
      <c r="AC257" s="5">
        <v>25</v>
      </c>
      <c r="AD257" s="5">
        <v>26</v>
      </c>
      <c r="AE257" s="5">
        <v>27</v>
      </c>
      <c r="AF257" s="5">
        <v>28</v>
      </c>
      <c r="AG257" s="5">
        <v>29</v>
      </c>
      <c r="AH257" s="5">
        <v>30</v>
      </c>
      <c r="AI257" s="5">
        <v>31</v>
      </c>
      <c r="AJ257" s="5">
        <v>32</v>
      </c>
      <c r="AK257" s="5">
        <v>33</v>
      </c>
      <c r="AL257" s="5">
        <v>34</v>
      </c>
      <c r="AM257" s="5">
        <v>35</v>
      </c>
      <c r="AN257" s="5">
        <v>36</v>
      </c>
      <c r="AO257" s="5">
        <v>37</v>
      </c>
      <c r="AP257" s="5">
        <v>38</v>
      </c>
      <c r="AQ257" s="117"/>
      <c r="AR257" s="137"/>
      <c r="AS257" s="134"/>
      <c r="AT257" s="2"/>
    </row>
    <row r="258" spans="1:46" ht="12.75" customHeight="1" x14ac:dyDescent="0.2">
      <c r="A258" s="84" t="s">
        <v>19</v>
      </c>
      <c r="B258" s="87" t="s">
        <v>13</v>
      </c>
      <c r="C258" s="70" t="s">
        <v>69</v>
      </c>
      <c r="D258" s="28"/>
      <c r="E258" s="12"/>
      <c r="F258" s="74" t="s">
        <v>109</v>
      </c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74" t="s">
        <v>109</v>
      </c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80" t="s">
        <v>110</v>
      </c>
      <c r="AH258" s="12"/>
      <c r="AI258" s="12"/>
      <c r="AJ258" s="12"/>
      <c r="AK258" s="74" t="s">
        <v>109</v>
      </c>
      <c r="AL258" s="12"/>
      <c r="AM258" s="7"/>
      <c r="AN258" s="7"/>
      <c r="AO258" s="7"/>
      <c r="AP258" s="7"/>
      <c r="AQ258" s="7">
        <v>4</v>
      </c>
      <c r="AR258" s="3">
        <f t="shared" ref="AR258:AR263" si="27">34*3</f>
        <v>102</v>
      </c>
      <c r="AS258" s="8">
        <f t="shared" ref="AS258:AS359" si="28">AQ258/AR258</f>
        <v>3.9215686274509803E-2</v>
      </c>
      <c r="AT258" s="6"/>
    </row>
    <row r="259" spans="1:46" ht="12.75" customHeight="1" x14ac:dyDescent="0.2">
      <c r="A259" s="85"/>
      <c r="B259" s="88"/>
      <c r="C259" s="70" t="s">
        <v>70</v>
      </c>
      <c r="D259" s="28"/>
      <c r="E259" s="12"/>
      <c r="F259" s="74" t="s">
        <v>109</v>
      </c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74" t="s">
        <v>109</v>
      </c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80" t="s">
        <v>110</v>
      </c>
      <c r="AH259" s="12"/>
      <c r="AI259" s="12"/>
      <c r="AJ259" s="12"/>
      <c r="AK259" s="74" t="s">
        <v>109</v>
      </c>
      <c r="AL259" s="12"/>
      <c r="AM259" s="7"/>
      <c r="AN259" s="7"/>
      <c r="AO259" s="7"/>
      <c r="AP259" s="7"/>
      <c r="AQ259" s="7">
        <v>4</v>
      </c>
      <c r="AR259" s="3">
        <f t="shared" si="27"/>
        <v>102</v>
      </c>
      <c r="AS259" s="8">
        <f t="shared" si="28"/>
        <v>3.9215686274509803E-2</v>
      </c>
    </row>
    <row r="260" spans="1:46" ht="12.75" customHeight="1" x14ac:dyDescent="0.2">
      <c r="A260" s="85"/>
      <c r="B260" s="88"/>
      <c r="C260" s="70" t="s">
        <v>101</v>
      </c>
      <c r="D260" s="28"/>
      <c r="E260" s="12"/>
      <c r="F260" s="74" t="s">
        <v>109</v>
      </c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74" t="s">
        <v>109</v>
      </c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80" t="s">
        <v>110</v>
      </c>
      <c r="AH260" s="12"/>
      <c r="AI260" s="12"/>
      <c r="AJ260" s="12"/>
      <c r="AK260" s="74" t="s">
        <v>109</v>
      </c>
      <c r="AL260" s="12"/>
      <c r="AM260" s="7"/>
      <c r="AN260" s="7"/>
      <c r="AO260" s="7"/>
      <c r="AP260" s="7"/>
      <c r="AQ260" s="7">
        <v>4</v>
      </c>
      <c r="AR260" s="3">
        <f t="shared" si="27"/>
        <v>102</v>
      </c>
      <c r="AS260" s="8">
        <f t="shared" si="28"/>
        <v>3.9215686274509803E-2</v>
      </c>
    </row>
    <row r="261" spans="1:46" ht="12.75" customHeight="1" x14ac:dyDescent="0.2">
      <c r="A261" s="85"/>
      <c r="B261" s="88"/>
      <c r="C261" s="70" t="s">
        <v>102</v>
      </c>
      <c r="D261" s="28"/>
      <c r="E261" s="12"/>
      <c r="F261" s="74" t="s">
        <v>109</v>
      </c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74" t="s">
        <v>109</v>
      </c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80" t="s">
        <v>110</v>
      </c>
      <c r="AH261" s="12"/>
      <c r="AI261" s="12"/>
      <c r="AJ261" s="12"/>
      <c r="AK261" s="74" t="s">
        <v>109</v>
      </c>
      <c r="AL261" s="12"/>
      <c r="AM261" s="7"/>
      <c r="AN261" s="7"/>
      <c r="AO261" s="7"/>
      <c r="AP261" s="7"/>
      <c r="AQ261" s="7">
        <v>4</v>
      </c>
      <c r="AR261" s="3">
        <f t="shared" si="27"/>
        <v>102</v>
      </c>
      <c r="AS261" s="8">
        <f t="shared" si="28"/>
        <v>3.9215686274509803E-2</v>
      </c>
    </row>
    <row r="262" spans="1:46" ht="12.75" customHeight="1" x14ac:dyDescent="0.2">
      <c r="A262" s="85"/>
      <c r="B262" s="88"/>
      <c r="C262" s="70" t="s">
        <v>103</v>
      </c>
      <c r="D262" s="28"/>
      <c r="E262" s="12"/>
      <c r="F262" s="74" t="s">
        <v>109</v>
      </c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74" t="s">
        <v>109</v>
      </c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80" t="s">
        <v>110</v>
      </c>
      <c r="AH262" s="12"/>
      <c r="AI262" s="12"/>
      <c r="AJ262" s="12"/>
      <c r="AK262" s="74" t="s">
        <v>109</v>
      </c>
      <c r="AL262" s="12"/>
      <c r="AM262" s="7"/>
      <c r="AN262" s="7"/>
      <c r="AO262" s="7"/>
      <c r="AP262" s="7"/>
      <c r="AQ262" s="7">
        <v>4</v>
      </c>
      <c r="AR262" s="3">
        <f t="shared" si="27"/>
        <v>102</v>
      </c>
      <c r="AS262" s="8">
        <f t="shared" si="28"/>
        <v>3.9215686274509803E-2</v>
      </c>
    </row>
    <row r="263" spans="1:46" ht="12.75" customHeight="1" x14ac:dyDescent="0.2">
      <c r="A263" s="85"/>
      <c r="B263" s="89"/>
      <c r="C263" s="70" t="s">
        <v>104</v>
      </c>
      <c r="D263" s="28"/>
      <c r="E263" s="12"/>
      <c r="F263" s="74" t="s">
        <v>109</v>
      </c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74" t="s">
        <v>109</v>
      </c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80" t="s">
        <v>110</v>
      </c>
      <c r="AH263" s="12"/>
      <c r="AI263" s="12"/>
      <c r="AJ263" s="12"/>
      <c r="AK263" s="74" t="s">
        <v>109</v>
      </c>
      <c r="AL263" s="12"/>
      <c r="AM263" s="7"/>
      <c r="AN263" s="7"/>
      <c r="AO263" s="7"/>
      <c r="AP263" s="7"/>
      <c r="AQ263" s="7">
        <v>4</v>
      </c>
      <c r="AR263" s="3">
        <f t="shared" si="27"/>
        <v>102</v>
      </c>
      <c r="AS263" s="8">
        <f t="shared" si="28"/>
        <v>3.9215686274509803E-2</v>
      </c>
    </row>
    <row r="264" spans="1:46" ht="12.75" customHeight="1" x14ac:dyDescent="0.2">
      <c r="A264" s="85"/>
      <c r="B264" s="87" t="s">
        <v>21</v>
      </c>
      <c r="C264" s="70" t="s">
        <v>69</v>
      </c>
      <c r="D264" s="28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74" t="s">
        <v>109</v>
      </c>
      <c r="X264" s="12"/>
      <c r="Y264" s="12"/>
      <c r="Z264" s="12"/>
      <c r="AA264" s="12"/>
      <c r="AB264" s="12"/>
      <c r="AC264" s="12"/>
      <c r="AD264" s="12"/>
      <c r="AE264" s="12"/>
      <c r="AF264" s="12"/>
      <c r="AG264" s="80" t="s">
        <v>110</v>
      </c>
      <c r="AH264" s="67"/>
      <c r="AI264" s="12"/>
      <c r="AJ264" s="12"/>
      <c r="AK264" s="12"/>
      <c r="AL264" s="12"/>
      <c r="AM264" s="7"/>
      <c r="AN264" s="7"/>
      <c r="AO264" s="7"/>
      <c r="AP264" s="7"/>
      <c r="AQ264" s="7">
        <v>2</v>
      </c>
      <c r="AR264" s="3">
        <f t="shared" ref="AR264:AR269" si="29">34*2</f>
        <v>68</v>
      </c>
      <c r="AS264" s="8">
        <f t="shared" si="28"/>
        <v>2.9411764705882353E-2</v>
      </c>
    </row>
    <row r="265" spans="1:46" ht="12.75" customHeight="1" x14ac:dyDescent="0.2">
      <c r="A265" s="85"/>
      <c r="B265" s="88"/>
      <c r="C265" s="70" t="s">
        <v>70</v>
      </c>
      <c r="D265" s="28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74" t="s">
        <v>109</v>
      </c>
      <c r="X265" s="12"/>
      <c r="Y265" s="12"/>
      <c r="Z265" s="12"/>
      <c r="AA265" s="12"/>
      <c r="AB265" s="12"/>
      <c r="AC265" s="12"/>
      <c r="AD265" s="12"/>
      <c r="AE265" s="12"/>
      <c r="AF265" s="12"/>
      <c r="AG265" s="80" t="s">
        <v>110</v>
      </c>
      <c r="AH265" s="67"/>
      <c r="AI265" s="12"/>
      <c r="AJ265" s="12"/>
      <c r="AK265" s="12"/>
      <c r="AL265" s="12"/>
      <c r="AM265" s="7"/>
      <c r="AN265" s="7"/>
      <c r="AO265" s="7"/>
      <c r="AP265" s="7"/>
      <c r="AQ265" s="7">
        <v>2</v>
      </c>
      <c r="AR265" s="3">
        <f t="shared" si="29"/>
        <v>68</v>
      </c>
      <c r="AS265" s="8">
        <f t="shared" si="28"/>
        <v>2.9411764705882353E-2</v>
      </c>
    </row>
    <row r="266" spans="1:46" ht="12.75" customHeight="1" x14ac:dyDescent="0.2">
      <c r="A266" s="85"/>
      <c r="B266" s="88"/>
      <c r="C266" s="70" t="s">
        <v>101</v>
      </c>
      <c r="D266" s="28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74" t="s">
        <v>109</v>
      </c>
      <c r="X266" s="12"/>
      <c r="Y266" s="12"/>
      <c r="Z266" s="12"/>
      <c r="AA266" s="12"/>
      <c r="AB266" s="12"/>
      <c r="AC266" s="12"/>
      <c r="AD266" s="12"/>
      <c r="AE266" s="12"/>
      <c r="AF266" s="12"/>
      <c r="AG266" s="80" t="s">
        <v>110</v>
      </c>
      <c r="AH266" s="67"/>
      <c r="AI266" s="12"/>
      <c r="AJ266" s="12"/>
      <c r="AK266" s="12"/>
      <c r="AL266" s="12"/>
      <c r="AM266" s="7"/>
      <c r="AN266" s="7"/>
      <c r="AO266" s="7"/>
      <c r="AP266" s="7"/>
      <c r="AQ266" s="7">
        <v>2</v>
      </c>
      <c r="AR266" s="3">
        <f t="shared" si="29"/>
        <v>68</v>
      </c>
      <c r="AS266" s="8">
        <f t="shared" si="28"/>
        <v>2.9411764705882353E-2</v>
      </c>
    </row>
    <row r="267" spans="1:46" ht="12.75" customHeight="1" x14ac:dyDescent="0.2">
      <c r="A267" s="85"/>
      <c r="B267" s="88"/>
      <c r="C267" s="70" t="s">
        <v>102</v>
      </c>
      <c r="D267" s="28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74" t="s">
        <v>109</v>
      </c>
      <c r="X267" s="12"/>
      <c r="Y267" s="12"/>
      <c r="Z267" s="12"/>
      <c r="AA267" s="12"/>
      <c r="AB267" s="12"/>
      <c r="AC267" s="12"/>
      <c r="AD267" s="12"/>
      <c r="AE267" s="12"/>
      <c r="AF267" s="12"/>
      <c r="AG267" s="80" t="s">
        <v>110</v>
      </c>
      <c r="AH267" s="67"/>
      <c r="AI267" s="12"/>
      <c r="AJ267" s="12"/>
      <c r="AK267" s="12"/>
      <c r="AL267" s="12"/>
      <c r="AM267" s="7"/>
      <c r="AN267" s="7"/>
      <c r="AO267" s="7"/>
      <c r="AP267" s="7"/>
      <c r="AQ267" s="7">
        <v>2</v>
      </c>
      <c r="AR267" s="3">
        <f t="shared" si="29"/>
        <v>68</v>
      </c>
      <c r="AS267" s="8">
        <f t="shared" si="28"/>
        <v>2.9411764705882353E-2</v>
      </c>
    </row>
    <row r="268" spans="1:46" ht="12.75" customHeight="1" x14ac:dyDescent="0.2">
      <c r="A268" s="85"/>
      <c r="B268" s="88"/>
      <c r="C268" s="70" t="s">
        <v>103</v>
      </c>
      <c r="D268" s="3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74" t="s">
        <v>109</v>
      </c>
      <c r="X268" s="12"/>
      <c r="Y268" s="12"/>
      <c r="Z268" s="12"/>
      <c r="AA268" s="12"/>
      <c r="AB268" s="12"/>
      <c r="AC268" s="12"/>
      <c r="AD268" s="12"/>
      <c r="AE268" s="12"/>
      <c r="AF268" s="12"/>
      <c r="AG268" s="80" t="s">
        <v>110</v>
      </c>
      <c r="AH268" s="67"/>
      <c r="AI268" s="12"/>
      <c r="AJ268" s="12"/>
      <c r="AK268" s="12"/>
      <c r="AL268" s="12"/>
      <c r="AM268" s="7"/>
      <c r="AN268" s="7"/>
      <c r="AO268" s="7"/>
      <c r="AP268" s="7"/>
      <c r="AQ268" s="7">
        <v>2</v>
      </c>
      <c r="AR268" s="3">
        <f t="shared" si="29"/>
        <v>68</v>
      </c>
      <c r="AS268" s="8">
        <f t="shared" si="28"/>
        <v>2.9411764705882353E-2</v>
      </c>
    </row>
    <row r="269" spans="1:46" ht="12.75" customHeight="1" x14ac:dyDescent="0.2">
      <c r="A269" s="85"/>
      <c r="B269" s="89"/>
      <c r="C269" s="70" t="s">
        <v>104</v>
      </c>
      <c r="D269" s="28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74" t="s">
        <v>109</v>
      </c>
      <c r="X269" s="12"/>
      <c r="Y269" s="12"/>
      <c r="Z269" s="12"/>
      <c r="AA269" s="12"/>
      <c r="AB269" s="12"/>
      <c r="AC269" s="12"/>
      <c r="AD269" s="12"/>
      <c r="AE269" s="12"/>
      <c r="AF269" s="12"/>
      <c r="AG269" s="80" t="s">
        <v>110</v>
      </c>
      <c r="AH269" s="67"/>
      <c r="AI269" s="12"/>
      <c r="AJ269" s="12"/>
      <c r="AK269" s="12"/>
      <c r="AL269" s="12"/>
      <c r="AM269" s="7"/>
      <c r="AN269" s="7"/>
      <c r="AO269" s="7"/>
      <c r="AP269" s="7"/>
      <c r="AQ269" s="7">
        <v>2</v>
      </c>
      <c r="AR269" s="3">
        <f t="shared" si="29"/>
        <v>68</v>
      </c>
      <c r="AS269" s="8">
        <f t="shared" si="28"/>
        <v>2.9411764705882353E-2</v>
      </c>
    </row>
    <row r="270" spans="1:46" ht="12.75" customHeight="1" x14ac:dyDescent="0.2">
      <c r="A270" s="85"/>
      <c r="B270" s="87" t="s">
        <v>12</v>
      </c>
      <c r="C270" s="70" t="s">
        <v>69</v>
      </c>
      <c r="D270" s="32"/>
      <c r="E270" s="12"/>
      <c r="F270" s="12"/>
      <c r="G270" s="74" t="s">
        <v>109</v>
      </c>
      <c r="H270" s="12"/>
      <c r="I270" s="12"/>
      <c r="J270" s="74" t="s">
        <v>109</v>
      </c>
      <c r="K270" s="12"/>
      <c r="L270" s="12"/>
      <c r="M270" s="12"/>
      <c r="N270" s="12"/>
      <c r="O270" s="12"/>
      <c r="P270" s="74" t="s">
        <v>109</v>
      </c>
      <c r="Q270" s="12"/>
      <c r="R270" s="12"/>
      <c r="S270" s="12"/>
      <c r="T270" s="12"/>
      <c r="U270" s="12"/>
      <c r="V270" s="74" t="s">
        <v>109</v>
      </c>
      <c r="W270" s="12"/>
      <c r="X270" s="12"/>
      <c r="Y270" s="12"/>
      <c r="Z270" s="12"/>
      <c r="AA270" s="12"/>
      <c r="AB270" s="74" t="s">
        <v>109</v>
      </c>
      <c r="AC270" s="12"/>
      <c r="AD270" s="12"/>
      <c r="AE270" s="12"/>
      <c r="AF270" s="12"/>
      <c r="AG270" s="80" t="s">
        <v>110</v>
      </c>
      <c r="AH270" s="67"/>
      <c r="AI270" s="12"/>
      <c r="AJ270" s="12"/>
      <c r="AK270" s="12"/>
      <c r="AL270" s="74" t="s">
        <v>109</v>
      </c>
      <c r="AM270" s="7"/>
      <c r="AN270" s="7"/>
      <c r="AO270" s="7"/>
      <c r="AP270" s="7"/>
      <c r="AQ270" s="7">
        <v>7</v>
      </c>
      <c r="AR270" s="3">
        <f t="shared" ref="AR270:AR281" si="30">34*3</f>
        <v>102</v>
      </c>
      <c r="AS270" s="8">
        <f t="shared" si="28"/>
        <v>6.8627450980392163E-2</v>
      </c>
    </row>
    <row r="271" spans="1:46" ht="12.75" customHeight="1" x14ac:dyDescent="0.2">
      <c r="A271" s="85"/>
      <c r="B271" s="88"/>
      <c r="C271" s="70" t="s">
        <v>70</v>
      </c>
      <c r="D271" s="32"/>
      <c r="E271" s="12"/>
      <c r="F271" s="12"/>
      <c r="G271" s="74" t="s">
        <v>109</v>
      </c>
      <c r="H271" s="12"/>
      <c r="I271" s="12"/>
      <c r="J271" s="74" t="s">
        <v>109</v>
      </c>
      <c r="K271" s="12"/>
      <c r="L271" s="12"/>
      <c r="M271" s="12"/>
      <c r="N271" s="12"/>
      <c r="O271" s="12"/>
      <c r="P271" s="74" t="s">
        <v>109</v>
      </c>
      <c r="Q271" s="12"/>
      <c r="R271" s="12"/>
      <c r="S271" s="12"/>
      <c r="T271" s="12"/>
      <c r="U271" s="12"/>
      <c r="V271" s="74" t="s">
        <v>109</v>
      </c>
      <c r="W271" s="12"/>
      <c r="X271" s="12"/>
      <c r="Y271" s="12"/>
      <c r="Z271" s="12"/>
      <c r="AA271" s="12"/>
      <c r="AB271" s="74" t="s">
        <v>109</v>
      </c>
      <c r="AC271" s="12"/>
      <c r="AD271" s="12"/>
      <c r="AE271" s="12"/>
      <c r="AF271" s="12"/>
      <c r="AG271" s="80" t="s">
        <v>110</v>
      </c>
      <c r="AH271" s="67"/>
      <c r="AI271" s="12"/>
      <c r="AJ271" s="12"/>
      <c r="AK271" s="12"/>
      <c r="AL271" s="74" t="s">
        <v>109</v>
      </c>
      <c r="AM271" s="7"/>
      <c r="AN271" s="7"/>
      <c r="AO271" s="7"/>
      <c r="AP271" s="7"/>
      <c r="AQ271" s="7">
        <v>7</v>
      </c>
      <c r="AR271" s="3">
        <f t="shared" si="30"/>
        <v>102</v>
      </c>
      <c r="AS271" s="8">
        <f t="shared" si="28"/>
        <v>6.8627450980392163E-2</v>
      </c>
    </row>
    <row r="272" spans="1:46" ht="12.75" customHeight="1" x14ac:dyDescent="0.2">
      <c r="A272" s="85"/>
      <c r="B272" s="88"/>
      <c r="C272" s="70" t="s">
        <v>101</v>
      </c>
      <c r="D272" s="32"/>
      <c r="E272" s="12"/>
      <c r="F272" s="12"/>
      <c r="G272" s="74" t="s">
        <v>109</v>
      </c>
      <c r="H272" s="12"/>
      <c r="I272" s="12"/>
      <c r="J272" s="74" t="s">
        <v>109</v>
      </c>
      <c r="K272" s="12"/>
      <c r="L272" s="12"/>
      <c r="M272" s="12"/>
      <c r="N272" s="12"/>
      <c r="O272" s="12"/>
      <c r="P272" s="74" t="s">
        <v>109</v>
      </c>
      <c r="Q272" s="12"/>
      <c r="R272" s="12"/>
      <c r="S272" s="12"/>
      <c r="T272" s="12"/>
      <c r="U272" s="12"/>
      <c r="V272" s="74" t="s">
        <v>109</v>
      </c>
      <c r="W272" s="12"/>
      <c r="X272" s="12"/>
      <c r="Y272" s="12"/>
      <c r="Z272" s="12"/>
      <c r="AA272" s="12"/>
      <c r="AB272" s="74" t="s">
        <v>109</v>
      </c>
      <c r="AC272" s="12"/>
      <c r="AD272" s="12"/>
      <c r="AE272" s="12"/>
      <c r="AF272" s="12"/>
      <c r="AG272" s="80" t="s">
        <v>110</v>
      </c>
      <c r="AH272" s="67"/>
      <c r="AI272" s="12"/>
      <c r="AJ272" s="12"/>
      <c r="AK272" s="12"/>
      <c r="AL272" s="74" t="s">
        <v>109</v>
      </c>
      <c r="AM272" s="7"/>
      <c r="AN272" s="7"/>
      <c r="AO272" s="7"/>
      <c r="AP272" s="7"/>
      <c r="AQ272" s="7">
        <v>7</v>
      </c>
      <c r="AR272" s="3">
        <f t="shared" si="30"/>
        <v>102</v>
      </c>
      <c r="AS272" s="8">
        <f t="shared" si="28"/>
        <v>6.8627450980392163E-2</v>
      </c>
    </row>
    <row r="273" spans="1:46" ht="12.75" customHeight="1" x14ac:dyDescent="0.2">
      <c r="A273" s="85"/>
      <c r="B273" s="88"/>
      <c r="C273" s="70" t="s">
        <v>102</v>
      </c>
      <c r="D273" s="32"/>
      <c r="E273" s="12"/>
      <c r="F273" s="12"/>
      <c r="G273" s="74" t="s">
        <v>109</v>
      </c>
      <c r="H273" s="12"/>
      <c r="I273" s="12"/>
      <c r="J273" s="74" t="s">
        <v>109</v>
      </c>
      <c r="K273" s="12"/>
      <c r="L273" s="12"/>
      <c r="M273" s="12"/>
      <c r="N273" s="12"/>
      <c r="O273" s="12"/>
      <c r="P273" s="74" t="s">
        <v>109</v>
      </c>
      <c r="Q273" s="12"/>
      <c r="R273" s="12"/>
      <c r="S273" s="12"/>
      <c r="T273" s="12"/>
      <c r="U273" s="12"/>
      <c r="V273" s="74" t="s">
        <v>109</v>
      </c>
      <c r="W273" s="12"/>
      <c r="X273" s="12"/>
      <c r="Y273" s="12"/>
      <c r="Z273" s="12"/>
      <c r="AA273" s="12"/>
      <c r="AB273" s="74" t="s">
        <v>109</v>
      </c>
      <c r="AC273" s="12"/>
      <c r="AD273" s="12"/>
      <c r="AE273" s="12"/>
      <c r="AF273" s="12"/>
      <c r="AG273" s="80" t="s">
        <v>110</v>
      </c>
      <c r="AH273" s="67"/>
      <c r="AI273" s="12"/>
      <c r="AJ273" s="12"/>
      <c r="AK273" s="12"/>
      <c r="AL273" s="74" t="s">
        <v>109</v>
      </c>
      <c r="AM273" s="7"/>
      <c r="AN273" s="7"/>
      <c r="AO273" s="7"/>
      <c r="AP273" s="7"/>
      <c r="AQ273" s="7">
        <v>7</v>
      </c>
      <c r="AR273" s="3">
        <f t="shared" si="30"/>
        <v>102</v>
      </c>
      <c r="AS273" s="8">
        <f t="shared" si="28"/>
        <v>6.8627450980392163E-2</v>
      </c>
    </row>
    <row r="274" spans="1:46" ht="12.75" customHeight="1" x14ac:dyDescent="0.2">
      <c r="A274" s="85"/>
      <c r="B274" s="88"/>
      <c r="C274" s="70" t="s">
        <v>103</v>
      </c>
      <c r="D274" s="28"/>
      <c r="E274" s="12"/>
      <c r="F274" s="12"/>
      <c r="G274" s="74" t="s">
        <v>109</v>
      </c>
      <c r="H274" s="12"/>
      <c r="I274" s="23"/>
      <c r="J274" s="74" t="s">
        <v>109</v>
      </c>
      <c r="K274" s="12"/>
      <c r="L274" s="12"/>
      <c r="M274" s="12"/>
      <c r="N274" s="12"/>
      <c r="O274" s="12"/>
      <c r="P274" s="74" t="s">
        <v>109</v>
      </c>
      <c r="Q274" s="12"/>
      <c r="R274" s="12"/>
      <c r="S274" s="12"/>
      <c r="T274" s="12"/>
      <c r="U274" s="12"/>
      <c r="V274" s="74" t="s">
        <v>109</v>
      </c>
      <c r="W274" s="12"/>
      <c r="X274" s="12"/>
      <c r="Y274" s="12"/>
      <c r="Z274" s="12"/>
      <c r="AA274" s="12"/>
      <c r="AB274" s="74" t="s">
        <v>109</v>
      </c>
      <c r="AC274" s="12"/>
      <c r="AD274" s="12"/>
      <c r="AE274" s="12"/>
      <c r="AF274" s="12"/>
      <c r="AG274" s="80" t="s">
        <v>110</v>
      </c>
      <c r="AH274" s="67"/>
      <c r="AI274" s="12"/>
      <c r="AJ274" s="12"/>
      <c r="AK274" s="12"/>
      <c r="AL274" s="74" t="s">
        <v>109</v>
      </c>
      <c r="AM274" s="7"/>
      <c r="AN274" s="7"/>
      <c r="AO274" s="7"/>
      <c r="AP274" s="7"/>
      <c r="AQ274" s="7">
        <v>7</v>
      </c>
      <c r="AR274" s="3">
        <f t="shared" si="30"/>
        <v>102</v>
      </c>
      <c r="AS274" s="8">
        <f t="shared" si="28"/>
        <v>6.8627450980392163E-2</v>
      </c>
    </row>
    <row r="275" spans="1:46" ht="12.75" customHeight="1" x14ac:dyDescent="0.2">
      <c r="A275" s="85"/>
      <c r="B275" s="89"/>
      <c r="C275" s="70" t="s">
        <v>104</v>
      </c>
      <c r="D275" s="28"/>
      <c r="E275" s="12"/>
      <c r="F275" s="12"/>
      <c r="G275" s="74" t="s">
        <v>109</v>
      </c>
      <c r="H275" s="12"/>
      <c r="I275" s="12"/>
      <c r="J275" s="74" t="s">
        <v>109</v>
      </c>
      <c r="K275" s="12"/>
      <c r="L275" s="12"/>
      <c r="M275" s="12"/>
      <c r="N275" s="12"/>
      <c r="O275" s="12"/>
      <c r="P275" s="74" t="s">
        <v>109</v>
      </c>
      <c r="Q275" s="12"/>
      <c r="R275" s="12"/>
      <c r="S275" s="12"/>
      <c r="T275" s="12"/>
      <c r="U275" s="12"/>
      <c r="V275" s="74" t="s">
        <v>109</v>
      </c>
      <c r="W275" s="12"/>
      <c r="X275" s="12"/>
      <c r="Y275" s="12"/>
      <c r="Z275" s="12"/>
      <c r="AA275" s="12"/>
      <c r="AB275" s="74" t="s">
        <v>109</v>
      </c>
      <c r="AC275" s="12"/>
      <c r="AD275" s="12"/>
      <c r="AE275" s="12"/>
      <c r="AF275" s="12"/>
      <c r="AG275" s="80" t="s">
        <v>110</v>
      </c>
      <c r="AH275" s="67"/>
      <c r="AI275" s="12"/>
      <c r="AJ275" s="12"/>
      <c r="AK275" s="12"/>
      <c r="AL275" s="74" t="s">
        <v>109</v>
      </c>
      <c r="AM275" s="7"/>
      <c r="AN275" s="7"/>
      <c r="AO275" s="7"/>
      <c r="AP275" s="7"/>
      <c r="AQ275" s="7">
        <v>7</v>
      </c>
      <c r="AR275" s="3">
        <f t="shared" si="30"/>
        <v>102</v>
      </c>
      <c r="AS275" s="8">
        <f t="shared" si="28"/>
        <v>6.8627450980392163E-2</v>
      </c>
    </row>
    <row r="276" spans="1:46" ht="12.75" customHeight="1" x14ac:dyDescent="0.2">
      <c r="A276" s="85"/>
      <c r="B276" s="87" t="s">
        <v>59</v>
      </c>
      <c r="C276" s="70" t="s">
        <v>69</v>
      </c>
      <c r="D276" s="54"/>
      <c r="E276" s="12"/>
      <c r="F276" s="12"/>
      <c r="G276" s="12"/>
      <c r="H276" s="23"/>
      <c r="I276" s="23"/>
      <c r="J276" s="12"/>
      <c r="K276" s="12"/>
      <c r="L276" s="12"/>
      <c r="M276" s="74" t="s">
        <v>109</v>
      </c>
      <c r="N276" s="12"/>
      <c r="O276" s="12"/>
      <c r="P276" s="12"/>
      <c r="Q276" s="12"/>
      <c r="R276" s="74" t="s">
        <v>109</v>
      </c>
      <c r="S276" s="12"/>
      <c r="T276" s="12"/>
      <c r="U276" s="12"/>
      <c r="V276" s="12"/>
      <c r="W276" s="74" t="s">
        <v>109</v>
      </c>
      <c r="X276" s="12"/>
      <c r="Y276" s="12"/>
      <c r="Z276" s="12"/>
      <c r="AA276" s="12"/>
      <c r="AB276" s="12"/>
      <c r="AC276" s="12"/>
      <c r="AD276" s="12"/>
      <c r="AE276" s="12"/>
      <c r="AF276" s="74" t="s">
        <v>109</v>
      </c>
      <c r="AG276" s="12"/>
      <c r="AH276" s="12"/>
      <c r="AI276" s="12"/>
      <c r="AJ276" s="80" t="s">
        <v>110</v>
      </c>
      <c r="AK276" s="12"/>
      <c r="AL276" s="12"/>
      <c r="AM276" s="7"/>
      <c r="AN276" s="7"/>
      <c r="AO276" s="7"/>
      <c r="AP276" s="7"/>
      <c r="AQ276" s="7">
        <v>5</v>
      </c>
      <c r="AR276" s="3">
        <f t="shared" si="30"/>
        <v>102</v>
      </c>
      <c r="AS276" s="8">
        <f>AQ276/AR276</f>
        <v>4.9019607843137254E-2</v>
      </c>
    </row>
    <row r="277" spans="1:46" ht="12.75" customHeight="1" x14ac:dyDescent="0.2">
      <c r="A277" s="85"/>
      <c r="B277" s="88"/>
      <c r="C277" s="70" t="s">
        <v>70</v>
      </c>
      <c r="D277" s="54"/>
      <c r="E277" s="12"/>
      <c r="F277" s="12"/>
      <c r="G277" s="12"/>
      <c r="H277" s="23"/>
      <c r="I277" s="23"/>
      <c r="J277" s="12"/>
      <c r="K277" s="12"/>
      <c r="L277" s="12"/>
      <c r="M277" s="74" t="s">
        <v>109</v>
      </c>
      <c r="N277" s="12"/>
      <c r="O277" s="12"/>
      <c r="P277" s="12"/>
      <c r="Q277" s="12"/>
      <c r="R277" s="74" t="s">
        <v>109</v>
      </c>
      <c r="S277" s="12"/>
      <c r="T277" s="12"/>
      <c r="U277" s="12"/>
      <c r="V277" s="12"/>
      <c r="W277" s="74" t="s">
        <v>109</v>
      </c>
      <c r="X277" s="12"/>
      <c r="Y277" s="12"/>
      <c r="Z277" s="12"/>
      <c r="AA277" s="12"/>
      <c r="AB277" s="12"/>
      <c r="AC277" s="12"/>
      <c r="AD277" s="12"/>
      <c r="AE277" s="12"/>
      <c r="AF277" s="74" t="s">
        <v>109</v>
      </c>
      <c r="AG277" s="12"/>
      <c r="AH277" s="12"/>
      <c r="AI277" s="12"/>
      <c r="AJ277" s="80" t="s">
        <v>110</v>
      </c>
      <c r="AK277" s="12"/>
      <c r="AL277" s="12"/>
      <c r="AM277" s="7"/>
      <c r="AN277" s="7"/>
      <c r="AO277" s="7"/>
      <c r="AP277" s="7"/>
      <c r="AQ277" s="7">
        <v>5</v>
      </c>
      <c r="AR277" s="3">
        <f t="shared" si="30"/>
        <v>102</v>
      </c>
      <c r="AS277" s="8">
        <f t="shared" si="28"/>
        <v>4.9019607843137254E-2</v>
      </c>
    </row>
    <row r="278" spans="1:46" ht="12.75" customHeight="1" x14ac:dyDescent="0.2">
      <c r="A278" s="85"/>
      <c r="B278" s="88"/>
      <c r="C278" s="70" t="s">
        <v>101</v>
      </c>
      <c r="D278" s="54"/>
      <c r="E278" s="12"/>
      <c r="F278" s="12"/>
      <c r="G278" s="12"/>
      <c r="H278" s="23"/>
      <c r="I278" s="23"/>
      <c r="J278" s="12"/>
      <c r="K278" s="12"/>
      <c r="L278" s="12"/>
      <c r="M278" s="74" t="s">
        <v>109</v>
      </c>
      <c r="N278" s="12"/>
      <c r="O278" s="12"/>
      <c r="P278" s="12"/>
      <c r="Q278" s="12"/>
      <c r="R278" s="74" t="s">
        <v>109</v>
      </c>
      <c r="S278" s="12"/>
      <c r="T278" s="12"/>
      <c r="U278" s="12"/>
      <c r="V278" s="12"/>
      <c r="W278" s="74" t="s">
        <v>109</v>
      </c>
      <c r="X278" s="12"/>
      <c r="Y278" s="12"/>
      <c r="Z278" s="12"/>
      <c r="AA278" s="12"/>
      <c r="AB278" s="12"/>
      <c r="AC278" s="12"/>
      <c r="AD278" s="12"/>
      <c r="AE278" s="12"/>
      <c r="AF278" s="74" t="s">
        <v>109</v>
      </c>
      <c r="AG278" s="12"/>
      <c r="AH278" s="12"/>
      <c r="AI278" s="12"/>
      <c r="AJ278" s="80" t="s">
        <v>110</v>
      </c>
      <c r="AK278" s="12"/>
      <c r="AL278" s="12"/>
      <c r="AM278" s="7"/>
      <c r="AN278" s="7"/>
      <c r="AO278" s="7"/>
      <c r="AP278" s="7"/>
      <c r="AQ278" s="7">
        <v>5</v>
      </c>
      <c r="AR278" s="3">
        <f t="shared" si="30"/>
        <v>102</v>
      </c>
      <c r="AS278" s="8">
        <f t="shared" si="28"/>
        <v>4.9019607843137254E-2</v>
      </c>
    </row>
    <row r="279" spans="1:46" ht="12.75" customHeight="1" x14ac:dyDescent="0.2">
      <c r="A279" s="85"/>
      <c r="B279" s="88"/>
      <c r="C279" s="70" t="s">
        <v>102</v>
      </c>
      <c r="D279" s="54"/>
      <c r="E279" s="12"/>
      <c r="F279" s="12"/>
      <c r="G279" s="12"/>
      <c r="H279" s="23"/>
      <c r="I279" s="23"/>
      <c r="J279" s="12"/>
      <c r="K279" s="12"/>
      <c r="L279" s="12"/>
      <c r="M279" s="74" t="s">
        <v>109</v>
      </c>
      <c r="N279" s="12"/>
      <c r="O279" s="12"/>
      <c r="P279" s="12"/>
      <c r="Q279" s="12"/>
      <c r="R279" s="74" t="s">
        <v>109</v>
      </c>
      <c r="S279" s="12"/>
      <c r="T279" s="12"/>
      <c r="U279" s="12"/>
      <c r="V279" s="12"/>
      <c r="W279" s="74" t="s">
        <v>109</v>
      </c>
      <c r="X279" s="12"/>
      <c r="Y279" s="12"/>
      <c r="Z279" s="12"/>
      <c r="AA279" s="12"/>
      <c r="AB279" s="12"/>
      <c r="AC279" s="12"/>
      <c r="AD279" s="12"/>
      <c r="AE279" s="12"/>
      <c r="AF279" s="74" t="s">
        <v>109</v>
      </c>
      <c r="AG279" s="12"/>
      <c r="AH279" s="12"/>
      <c r="AI279" s="12"/>
      <c r="AJ279" s="80" t="s">
        <v>110</v>
      </c>
      <c r="AK279" s="12"/>
      <c r="AL279" s="12"/>
      <c r="AM279" s="7"/>
      <c r="AN279" s="7"/>
      <c r="AO279" s="7"/>
      <c r="AP279" s="7"/>
      <c r="AQ279" s="7">
        <v>5</v>
      </c>
      <c r="AR279" s="3">
        <f t="shared" si="30"/>
        <v>102</v>
      </c>
      <c r="AS279" s="8">
        <f>AQ279/AR279</f>
        <v>4.9019607843137254E-2</v>
      </c>
    </row>
    <row r="280" spans="1:46" ht="12.75" customHeight="1" x14ac:dyDescent="0.2">
      <c r="A280" s="85"/>
      <c r="B280" s="88"/>
      <c r="C280" s="70" t="s">
        <v>103</v>
      </c>
      <c r="D280" s="54"/>
      <c r="E280" s="12"/>
      <c r="F280" s="12"/>
      <c r="G280" s="12"/>
      <c r="H280" s="23"/>
      <c r="I280" s="23"/>
      <c r="J280" s="12"/>
      <c r="K280" s="12"/>
      <c r="L280" s="12"/>
      <c r="M280" s="74" t="s">
        <v>109</v>
      </c>
      <c r="N280" s="12"/>
      <c r="O280" s="12"/>
      <c r="P280" s="12"/>
      <c r="Q280" s="12"/>
      <c r="R280" s="74" t="s">
        <v>109</v>
      </c>
      <c r="S280" s="12"/>
      <c r="T280" s="12"/>
      <c r="U280" s="12"/>
      <c r="V280" s="12"/>
      <c r="W280" s="74" t="s">
        <v>109</v>
      </c>
      <c r="X280" s="12"/>
      <c r="Y280" s="12"/>
      <c r="Z280" s="12"/>
      <c r="AA280" s="12"/>
      <c r="AB280" s="12"/>
      <c r="AC280" s="12"/>
      <c r="AD280" s="12"/>
      <c r="AE280" s="12"/>
      <c r="AF280" s="74" t="s">
        <v>109</v>
      </c>
      <c r="AG280" s="12"/>
      <c r="AH280" s="12"/>
      <c r="AI280" s="12"/>
      <c r="AJ280" s="80" t="s">
        <v>110</v>
      </c>
      <c r="AK280" s="12"/>
      <c r="AL280" s="12"/>
      <c r="AM280" s="7"/>
      <c r="AN280" s="7"/>
      <c r="AO280" s="7"/>
      <c r="AP280" s="7"/>
      <c r="AQ280" s="7">
        <v>5</v>
      </c>
      <c r="AR280" s="3">
        <f t="shared" si="30"/>
        <v>102</v>
      </c>
      <c r="AS280" s="8">
        <f t="shared" si="28"/>
        <v>4.9019607843137254E-2</v>
      </c>
    </row>
    <row r="281" spans="1:46" ht="12.75" customHeight="1" x14ac:dyDescent="0.2">
      <c r="A281" s="85"/>
      <c r="B281" s="89"/>
      <c r="C281" s="70" t="s">
        <v>104</v>
      </c>
      <c r="D281" s="28"/>
      <c r="E281" s="12"/>
      <c r="F281" s="12"/>
      <c r="G281" s="12"/>
      <c r="H281" s="12"/>
      <c r="I281" s="12"/>
      <c r="J281" s="12"/>
      <c r="K281" s="12"/>
      <c r="L281" s="12"/>
      <c r="M281" s="74" t="s">
        <v>109</v>
      </c>
      <c r="N281" s="12"/>
      <c r="O281" s="12"/>
      <c r="P281" s="12"/>
      <c r="Q281" s="12"/>
      <c r="R281" s="74" t="s">
        <v>109</v>
      </c>
      <c r="S281" s="12"/>
      <c r="T281" s="12"/>
      <c r="U281" s="12"/>
      <c r="V281" s="12"/>
      <c r="W281" s="74" t="s">
        <v>109</v>
      </c>
      <c r="X281" s="12"/>
      <c r="Y281" s="12"/>
      <c r="Z281" s="12"/>
      <c r="AA281" s="12"/>
      <c r="AB281" s="12"/>
      <c r="AC281" s="12"/>
      <c r="AD281" s="12"/>
      <c r="AE281" s="12"/>
      <c r="AF281" s="74" t="s">
        <v>109</v>
      </c>
      <c r="AG281" s="12"/>
      <c r="AH281" s="12"/>
      <c r="AI281" s="24"/>
      <c r="AJ281" s="80" t="s">
        <v>110</v>
      </c>
      <c r="AK281" s="12"/>
      <c r="AL281" s="12"/>
      <c r="AM281" s="7"/>
      <c r="AN281" s="7"/>
      <c r="AO281" s="7"/>
      <c r="AP281" s="7"/>
      <c r="AQ281" s="7">
        <v>5</v>
      </c>
      <c r="AR281" s="3">
        <f t="shared" si="30"/>
        <v>102</v>
      </c>
      <c r="AS281" s="8">
        <f t="shared" si="28"/>
        <v>4.9019607843137254E-2</v>
      </c>
    </row>
    <row r="282" spans="1:46" ht="12.75" customHeight="1" x14ac:dyDescent="0.2">
      <c r="A282" s="85"/>
      <c r="B282" s="87" t="s">
        <v>60</v>
      </c>
      <c r="C282" s="70" t="s">
        <v>69</v>
      </c>
      <c r="D282" s="28"/>
      <c r="E282" s="12"/>
      <c r="F282" s="12"/>
      <c r="G282" s="12"/>
      <c r="H282" s="12"/>
      <c r="I282" s="12"/>
      <c r="J282" s="74" t="s">
        <v>109</v>
      </c>
      <c r="K282" s="12"/>
      <c r="L282" s="12"/>
      <c r="M282" s="12"/>
      <c r="N282" s="12"/>
      <c r="O282" s="12"/>
      <c r="P282" s="12"/>
      <c r="Q282" s="12"/>
      <c r="R282" s="74" t="s">
        <v>109</v>
      </c>
      <c r="S282" s="12"/>
      <c r="T282" s="12"/>
      <c r="U282" s="12"/>
      <c r="V282" s="12"/>
      <c r="W282" s="12"/>
      <c r="X282" s="12"/>
      <c r="Y282" s="74" t="s">
        <v>109</v>
      </c>
      <c r="Z282" s="12"/>
      <c r="AA282" s="12"/>
      <c r="AB282" s="12"/>
      <c r="AC282" s="12"/>
      <c r="AD282" s="74" t="s">
        <v>109</v>
      </c>
      <c r="AE282" s="12"/>
      <c r="AF282" s="12"/>
      <c r="AG282" s="12"/>
      <c r="AH282" s="12"/>
      <c r="AI282" s="24"/>
      <c r="AJ282" s="80" t="s">
        <v>110</v>
      </c>
      <c r="AK282" s="12"/>
      <c r="AL282" s="12"/>
      <c r="AM282" s="7"/>
      <c r="AN282" s="7"/>
      <c r="AO282" s="7"/>
      <c r="AP282" s="7"/>
      <c r="AQ282" s="7">
        <v>5</v>
      </c>
      <c r="AR282" s="3">
        <f t="shared" ref="AR282:AR287" si="31">34*2</f>
        <v>68</v>
      </c>
      <c r="AS282" s="8">
        <f t="shared" si="28"/>
        <v>7.3529411764705885E-2</v>
      </c>
    </row>
    <row r="283" spans="1:46" ht="15" customHeight="1" x14ac:dyDescent="0.2">
      <c r="A283" s="85"/>
      <c r="B283" s="88"/>
      <c r="C283" s="70" t="s">
        <v>70</v>
      </c>
      <c r="D283" s="28"/>
      <c r="E283" s="12"/>
      <c r="F283" s="12"/>
      <c r="G283" s="12"/>
      <c r="H283" s="12"/>
      <c r="I283" s="12"/>
      <c r="J283" s="74" t="s">
        <v>109</v>
      </c>
      <c r="K283" s="12"/>
      <c r="L283" s="12"/>
      <c r="M283" s="12"/>
      <c r="N283" s="12"/>
      <c r="O283" s="12"/>
      <c r="P283" s="12"/>
      <c r="Q283" s="12"/>
      <c r="R283" s="74" t="s">
        <v>109</v>
      </c>
      <c r="S283" s="12"/>
      <c r="T283" s="12"/>
      <c r="U283" s="12"/>
      <c r="V283" s="12"/>
      <c r="W283" s="12"/>
      <c r="X283" s="12"/>
      <c r="Y283" s="74" t="s">
        <v>109</v>
      </c>
      <c r="Z283" s="12"/>
      <c r="AA283" s="12"/>
      <c r="AB283" s="12"/>
      <c r="AC283" s="12"/>
      <c r="AD283" s="74" t="s">
        <v>109</v>
      </c>
      <c r="AE283" s="12"/>
      <c r="AF283" s="12"/>
      <c r="AG283" s="12"/>
      <c r="AH283" s="12"/>
      <c r="AI283" s="24"/>
      <c r="AJ283" s="80" t="s">
        <v>110</v>
      </c>
      <c r="AK283" s="12"/>
      <c r="AL283" s="12"/>
      <c r="AM283" s="7"/>
      <c r="AN283" s="7"/>
      <c r="AO283" s="7"/>
      <c r="AP283" s="7"/>
      <c r="AQ283" s="7">
        <v>5</v>
      </c>
      <c r="AR283" s="3">
        <f t="shared" si="31"/>
        <v>68</v>
      </c>
      <c r="AS283" s="8">
        <f t="shared" si="28"/>
        <v>7.3529411764705885E-2</v>
      </c>
    </row>
    <row r="284" spans="1:46" s="2" customFormat="1" ht="15.75" customHeight="1" x14ac:dyDescent="0.2">
      <c r="A284" s="85"/>
      <c r="B284" s="88"/>
      <c r="C284" s="70" t="s">
        <v>101</v>
      </c>
      <c r="D284" s="28"/>
      <c r="E284" s="12"/>
      <c r="F284" s="12"/>
      <c r="G284" s="12"/>
      <c r="H284" s="12"/>
      <c r="I284" s="12"/>
      <c r="J284" s="74" t="s">
        <v>109</v>
      </c>
      <c r="K284" s="12"/>
      <c r="L284" s="12"/>
      <c r="M284" s="12"/>
      <c r="N284" s="12"/>
      <c r="O284" s="12"/>
      <c r="P284" s="12"/>
      <c r="Q284" s="12"/>
      <c r="R284" s="74" t="s">
        <v>109</v>
      </c>
      <c r="S284" s="12"/>
      <c r="T284" s="12"/>
      <c r="U284" s="12"/>
      <c r="V284" s="12"/>
      <c r="W284" s="12"/>
      <c r="X284" s="12"/>
      <c r="Y284" s="74" t="s">
        <v>109</v>
      </c>
      <c r="Z284" s="12"/>
      <c r="AA284" s="12"/>
      <c r="AB284" s="12"/>
      <c r="AC284" s="12"/>
      <c r="AD284" s="74" t="s">
        <v>109</v>
      </c>
      <c r="AE284" s="12"/>
      <c r="AF284" s="12"/>
      <c r="AG284" s="12"/>
      <c r="AH284" s="12"/>
      <c r="AI284" s="24"/>
      <c r="AJ284" s="80" t="s">
        <v>110</v>
      </c>
      <c r="AK284" s="12"/>
      <c r="AL284" s="12"/>
      <c r="AM284" s="7"/>
      <c r="AN284" s="7"/>
      <c r="AO284" s="7"/>
      <c r="AP284" s="7"/>
      <c r="AQ284" s="7">
        <v>5</v>
      </c>
      <c r="AR284" s="3">
        <f t="shared" si="31"/>
        <v>68</v>
      </c>
      <c r="AS284" s="8">
        <f t="shared" si="28"/>
        <v>7.3529411764705885E-2</v>
      </c>
      <c r="AT284" s="1"/>
    </row>
    <row r="285" spans="1:46" s="2" customFormat="1" ht="16.5" customHeight="1" x14ac:dyDescent="0.2">
      <c r="A285" s="85"/>
      <c r="B285" s="88"/>
      <c r="C285" s="70" t="s">
        <v>102</v>
      </c>
      <c r="D285" s="28"/>
      <c r="E285" s="12"/>
      <c r="F285" s="12"/>
      <c r="G285" s="12"/>
      <c r="H285" s="12"/>
      <c r="I285" s="12"/>
      <c r="J285" s="74" t="s">
        <v>109</v>
      </c>
      <c r="K285" s="12"/>
      <c r="L285" s="12"/>
      <c r="M285" s="12"/>
      <c r="N285" s="12"/>
      <c r="O285" s="12"/>
      <c r="P285" s="12"/>
      <c r="Q285" s="12"/>
      <c r="R285" s="74" t="s">
        <v>109</v>
      </c>
      <c r="S285" s="12"/>
      <c r="T285" s="12"/>
      <c r="U285" s="12"/>
      <c r="V285" s="12"/>
      <c r="W285" s="12"/>
      <c r="X285" s="12"/>
      <c r="Y285" s="74" t="s">
        <v>109</v>
      </c>
      <c r="Z285" s="12"/>
      <c r="AA285" s="12"/>
      <c r="AB285" s="12"/>
      <c r="AC285" s="12"/>
      <c r="AD285" s="74" t="s">
        <v>109</v>
      </c>
      <c r="AE285" s="12"/>
      <c r="AF285" s="12"/>
      <c r="AG285" s="12"/>
      <c r="AH285" s="12"/>
      <c r="AI285" s="24"/>
      <c r="AJ285" s="80" t="s">
        <v>110</v>
      </c>
      <c r="AK285" s="12"/>
      <c r="AL285" s="12"/>
      <c r="AM285" s="7"/>
      <c r="AN285" s="7"/>
      <c r="AO285" s="7"/>
      <c r="AP285" s="7"/>
      <c r="AQ285" s="7">
        <v>5</v>
      </c>
      <c r="AR285" s="3">
        <f t="shared" si="31"/>
        <v>68</v>
      </c>
      <c r="AS285" s="8">
        <f t="shared" si="28"/>
        <v>7.3529411764705885E-2</v>
      </c>
      <c r="AT285" s="1"/>
    </row>
    <row r="286" spans="1:46" s="6" customFormat="1" ht="11.25" customHeight="1" x14ac:dyDescent="0.2">
      <c r="A286" s="85"/>
      <c r="B286" s="88"/>
      <c r="C286" s="70" t="s">
        <v>103</v>
      </c>
      <c r="D286" s="28"/>
      <c r="E286" s="12"/>
      <c r="F286" s="12"/>
      <c r="G286" s="12"/>
      <c r="H286" s="12"/>
      <c r="I286" s="12"/>
      <c r="J286" s="74" t="s">
        <v>109</v>
      </c>
      <c r="K286" s="12"/>
      <c r="L286" s="12"/>
      <c r="M286" s="12"/>
      <c r="N286" s="12"/>
      <c r="O286" s="12"/>
      <c r="P286" s="12"/>
      <c r="Q286" s="12"/>
      <c r="R286" s="74" t="s">
        <v>109</v>
      </c>
      <c r="S286" s="12"/>
      <c r="T286" s="12"/>
      <c r="U286" s="12"/>
      <c r="V286" s="12"/>
      <c r="W286" s="12"/>
      <c r="X286" s="12"/>
      <c r="Y286" s="74" t="s">
        <v>109</v>
      </c>
      <c r="Z286" s="12"/>
      <c r="AA286" s="12"/>
      <c r="AB286" s="12"/>
      <c r="AC286" s="12"/>
      <c r="AD286" s="74" t="s">
        <v>109</v>
      </c>
      <c r="AE286" s="12"/>
      <c r="AF286" s="12"/>
      <c r="AG286" s="12"/>
      <c r="AH286" s="12"/>
      <c r="AI286" s="24"/>
      <c r="AJ286" s="80" t="s">
        <v>110</v>
      </c>
      <c r="AK286" s="12"/>
      <c r="AL286" s="12"/>
      <c r="AM286" s="7"/>
      <c r="AN286" s="7"/>
      <c r="AO286" s="7"/>
      <c r="AP286" s="7"/>
      <c r="AQ286" s="7">
        <v>5</v>
      </c>
      <c r="AR286" s="3">
        <f t="shared" si="31"/>
        <v>68</v>
      </c>
      <c r="AS286" s="8">
        <f t="shared" si="28"/>
        <v>7.3529411764705885E-2</v>
      </c>
      <c r="AT286" s="1"/>
    </row>
    <row r="287" spans="1:46" ht="12.75" customHeight="1" x14ac:dyDescent="0.2">
      <c r="A287" s="85"/>
      <c r="B287" s="89"/>
      <c r="C287" s="70" t="s">
        <v>104</v>
      </c>
      <c r="D287" s="32"/>
      <c r="E287" s="12"/>
      <c r="F287" s="12"/>
      <c r="G287" s="12"/>
      <c r="H287" s="12"/>
      <c r="I287" s="12"/>
      <c r="J287" s="74" t="s">
        <v>109</v>
      </c>
      <c r="K287" s="12"/>
      <c r="L287" s="12"/>
      <c r="M287" s="12"/>
      <c r="N287" s="12"/>
      <c r="O287" s="12"/>
      <c r="P287" s="12"/>
      <c r="Q287" s="12"/>
      <c r="R287" s="74" t="s">
        <v>109</v>
      </c>
      <c r="S287" s="12"/>
      <c r="T287" s="12"/>
      <c r="U287" s="12"/>
      <c r="V287" s="12"/>
      <c r="W287" s="12"/>
      <c r="X287" s="12"/>
      <c r="Y287" s="74" t="s">
        <v>109</v>
      </c>
      <c r="Z287" s="12"/>
      <c r="AA287" s="12"/>
      <c r="AB287" s="12"/>
      <c r="AC287" s="12"/>
      <c r="AD287" s="74" t="s">
        <v>109</v>
      </c>
      <c r="AE287" s="12"/>
      <c r="AF287" s="12"/>
      <c r="AG287" s="12"/>
      <c r="AH287" s="12"/>
      <c r="AI287" s="24"/>
      <c r="AJ287" s="80" t="s">
        <v>110</v>
      </c>
      <c r="AK287" s="12"/>
      <c r="AL287" s="12"/>
      <c r="AM287" s="7"/>
      <c r="AN287" s="7"/>
      <c r="AO287" s="7"/>
      <c r="AP287" s="7"/>
      <c r="AQ287" s="7">
        <v>5</v>
      </c>
      <c r="AR287" s="3">
        <f t="shared" si="31"/>
        <v>68</v>
      </c>
      <c r="AS287" s="8">
        <f t="shared" si="28"/>
        <v>7.3529411764705885E-2</v>
      </c>
    </row>
    <row r="288" spans="1:46" x14ac:dyDescent="0.2">
      <c r="A288" s="85"/>
      <c r="B288" s="87" t="s">
        <v>61</v>
      </c>
      <c r="C288" s="70" t="s">
        <v>69</v>
      </c>
      <c r="D288" s="28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74" t="s">
        <v>109</v>
      </c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24"/>
      <c r="AJ288" s="80" t="s">
        <v>110</v>
      </c>
      <c r="AK288" s="12"/>
      <c r="AL288" s="12"/>
      <c r="AM288" s="7"/>
      <c r="AN288" s="7"/>
      <c r="AO288" s="7"/>
      <c r="AP288" s="7"/>
      <c r="AQ288" s="7">
        <v>2</v>
      </c>
      <c r="AR288" s="3">
        <f>34*1</f>
        <v>34</v>
      </c>
      <c r="AS288" s="8">
        <f t="shared" si="28"/>
        <v>5.8823529411764705E-2</v>
      </c>
    </row>
    <row r="289" spans="1:45" x14ac:dyDescent="0.2">
      <c r="A289" s="85"/>
      <c r="B289" s="88"/>
      <c r="C289" s="70" t="s">
        <v>70</v>
      </c>
      <c r="D289" s="28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74" t="s">
        <v>109</v>
      </c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24"/>
      <c r="AJ289" s="80" t="s">
        <v>110</v>
      </c>
      <c r="AK289" s="12"/>
      <c r="AL289" s="12"/>
      <c r="AM289" s="7"/>
      <c r="AN289" s="7"/>
      <c r="AO289" s="7"/>
      <c r="AP289" s="7"/>
      <c r="AQ289" s="7">
        <v>2</v>
      </c>
      <c r="AR289" s="3">
        <f>34*1</f>
        <v>34</v>
      </c>
      <c r="AS289" s="8">
        <f t="shared" si="28"/>
        <v>5.8823529411764705E-2</v>
      </c>
    </row>
    <row r="290" spans="1:45" x14ac:dyDescent="0.2">
      <c r="A290" s="85"/>
      <c r="B290" s="88"/>
      <c r="C290" s="70" t="s">
        <v>101</v>
      </c>
      <c r="D290" s="28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74" t="s">
        <v>109</v>
      </c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24"/>
      <c r="AJ290" s="80" t="s">
        <v>110</v>
      </c>
      <c r="AK290" s="12"/>
      <c r="AL290" s="12"/>
      <c r="AM290" s="7"/>
      <c r="AN290" s="7"/>
      <c r="AO290" s="7"/>
      <c r="AP290" s="7"/>
      <c r="AQ290" s="7">
        <v>2</v>
      </c>
      <c r="AR290" s="3">
        <f>34*1</f>
        <v>34</v>
      </c>
      <c r="AS290" s="8">
        <f t="shared" si="28"/>
        <v>5.8823529411764705E-2</v>
      </c>
    </row>
    <row r="291" spans="1:45" x14ac:dyDescent="0.2">
      <c r="A291" s="85"/>
      <c r="B291" s="88"/>
      <c r="C291" s="70" t="s">
        <v>102</v>
      </c>
      <c r="D291" s="28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74" t="s">
        <v>109</v>
      </c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24"/>
      <c r="AJ291" s="80" t="s">
        <v>110</v>
      </c>
      <c r="AK291" s="12"/>
      <c r="AL291" s="12"/>
      <c r="AM291" s="7"/>
      <c r="AN291" s="7"/>
      <c r="AO291" s="7"/>
      <c r="AP291" s="7"/>
      <c r="AQ291" s="7">
        <v>2</v>
      </c>
      <c r="AR291" s="3">
        <f>34*1</f>
        <v>34</v>
      </c>
      <c r="AS291" s="8">
        <f t="shared" si="28"/>
        <v>5.8823529411764705E-2</v>
      </c>
    </row>
    <row r="292" spans="1:45" x14ac:dyDescent="0.2">
      <c r="A292" s="85"/>
      <c r="B292" s="88"/>
      <c r="C292" s="70" t="s">
        <v>103</v>
      </c>
      <c r="D292" s="3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74" t="s">
        <v>109</v>
      </c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24"/>
      <c r="AJ292" s="80" t="s">
        <v>110</v>
      </c>
      <c r="AK292" s="12"/>
      <c r="AL292" s="12"/>
      <c r="AM292" s="7"/>
      <c r="AN292" s="7"/>
      <c r="AO292" s="7"/>
      <c r="AP292" s="7"/>
      <c r="AQ292" s="7">
        <v>2</v>
      </c>
      <c r="AR292" s="3">
        <f t="shared" ref="AR292:AR299" si="32">34*1</f>
        <v>34</v>
      </c>
      <c r="AS292" s="8">
        <f t="shared" si="28"/>
        <v>5.8823529411764705E-2</v>
      </c>
    </row>
    <row r="293" spans="1:45" ht="12.75" customHeight="1" x14ac:dyDescent="0.2">
      <c r="A293" s="85"/>
      <c r="B293" s="89"/>
      <c r="C293" s="70" t="s">
        <v>104</v>
      </c>
      <c r="D293" s="3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74" t="s">
        <v>109</v>
      </c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24"/>
      <c r="AJ293" s="80" t="s">
        <v>110</v>
      </c>
      <c r="AK293" s="12"/>
      <c r="AL293" s="12"/>
      <c r="AM293" s="7"/>
      <c r="AN293" s="7"/>
      <c r="AO293" s="7"/>
      <c r="AP293" s="7"/>
      <c r="AQ293" s="7">
        <v>2</v>
      </c>
      <c r="AR293" s="3">
        <f t="shared" si="32"/>
        <v>34</v>
      </c>
      <c r="AS293" s="8">
        <f t="shared" si="28"/>
        <v>5.8823529411764705E-2</v>
      </c>
    </row>
    <row r="294" spans="1:45" ht="12.75" customHeight="1" x14ac:dyDescent="0.2">
      <c r="A294" s="85"/>
      <c r="B294" s="87" t="s">
        <v>29</v>
      </c>
      <c r="C294" s="70" t="s">
        <v>69</v>
      </c>
      <c r="D294" s="28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74" t="s">
        <v>109</v>
      </c>
      <c r="Q294" s="12"/>
      <c r="R294" s="12"/>
      <c r="S294" s="12"/>
      <c r="T294" s="23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81" t="s">
        <v>110</v>
      </c>
      <c r="AJ294" s="24"/>
      <c r="AK294" s="12"/>
      <c r="AL294" s="12"/>
      <c r="AM294" s="7"/>
      <c r="AN294" s="7"/>
      <c r="AO294" s="7"/>
      <c r="AP294" s="7"/>
      <c r="AQ294" s="7">
        <v>2</v>
      </c>
      <c r="AR294" s="3">
        <f t="shared" si="32"/>
        <v>34</v>
      </c>
      <c r="AS294" s="8">
        <f t="shared" si="28"/>
        <v>5.8823529411764705E-2</v>
      </c>
    </row>
    <row r="295" spans="1:45" ht="12.75" customHeight="1" x14ac:dyDescent="0.2">
      <c r="A295" s="85"/>
      <c r="B295" s="88"/>
      <c r="C295" s="70" t="s">
        <v>70</v>
      </c>
      <c r="D295" s="28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74" t="s">
        <v>109</v>
      </c>
      <c r="Q295" s="12"/>
      <c r="R295" s="12"/>
      <c r="S295" s="12"/>
      <c r="T295" s="23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81" t="s">
        <v>110</v>
      </c>
      <c r="AJ295" s="24"/>
      <c r="AK295" s="12"/>
      <c r="AL295" s="12"/>
      <c r="AM295" s="7"/>
      <c r="AN295" s="7"/>
      <c r="AO295" s="7"/>
      <c r="AP295" s="7"/>
      <c r="AQ295" s="7">
        <v>2</v>
      </c>
      <c r="AR295" s="3">
        <f t="shared" si="32"/>
        <v>34</v>
      </c>
      <c r="AS295" s="8">
        <f t="shared" si="28"/>
        <v>5.8823529411764705E-2</v>
      </c>
    </row>
    <row r="296" spans="1:45" ht="12.75" customHeight="1" x14ac:dyDescent="0.2">
      <c r="A296" s="85"/>
      <c r="B296" s="88"/>
      <c r="C296" s="70" t="s">
        <v>101</v>
      </c>
      <c r="D296" s="28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74" t="s">
        <v>109</v>
      </c>
      <c r="Q296" s="12"/>
      <c r="R296" s="12"/>
      <c r="S296" s="12"/>
      <c r="T296" s="23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81" t="s">
        <v>110</v>
      </c>
      <c r="AJ296" s="24"/>
      <c r="AK296" s="12"/>
      <c r="AL296" s="12"/>
      <c r="AM296" s="7"/>
      <c r="AN296" s="7"/>
      <c r="AO296" s="7"/>
      <c r="AP296" s="7"/>
      <c r="AQ296" s="7">
        <v>2</v>
      </c>
      <c r="AR296" s="3">
        <f t="shared" si="32"/>
        <v>34</v>
      </c>
      <c r="AS296" s="8">
        <f t="shared" si="28"/>
        <v>5.8823529411764705E-2</v>
      </c>
    </row>
    <row r="297" spans="1:45" ht="12.75" customHeight="1" x14ac:dyDescent="0.2">
      <c r="A297" s="85"/>
      <c r="B297" s="88"/>
      <c r="C297" s="70" t="s">
        <v>102</v>
      </c>
      <c r="D297" s="28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74" t="s">
        <v>109</v>
      </c>
      <c r="Q297" s="12"/>
      <c r="R297" s="12"/>
      <c r="S297" s="12"/>
      <c r="T297" s="23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81" t="s">
        <v>110</v>
      </c>
      <c r="AJ297" s="24"/>
      <c r="AK297" s="12"/>
      <c r="AL297" s="12"/>
      <c r="AM297" s="7"/>
      <c r="AN297" s="7"/>
      <c r="AO297" s="7"/>
      <c r="AP297" s="7"/>
      <c r="AQ297" s="7">
        <v>2</v>
      </c>
      <c r="AR297" s="3">
        <f t="shared" si="32"/>
        <v>34</v>
      </c>
      <c r="AS297" s="8">
        <f t="shared" si="28"/>
        <v>5.8823529411764705E-2</v>
      </c>
    </row>
    <row r="298" spans="1:45" x14ac:dyDescent="0.2">
      <c r="A298" s="85"/>
      <c r="B298" s="88"/>
      <c r="C298" s="70" t="s">
        <v>103</v>
      </c>
      <c r="D298" s="28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74" t="s">
        <v>109</v>
      </c>
      <c r="Q298" s="12"/>
      <c r="R298" s="12"/>
      <c r="S298" s="23"/>
      <c r="T298" s="23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81" t="s">
        <v>110</v>
      </c>
      <c r="AJ298" s="24"/>
      <c r="AK298" s="12"/>
      <c r="AL298" s="12"/>
      <c r="AM298" s="7"/>
      <c r="AN298" s="7"/>
      <c r="AO298" s="7"/>
      <c r="AP298" s="7"/>
      <c r="AQ298" s="7">
        <v>2</v>
      </c>
      <c r="AR298" s="3">
        <f t="shared" si="32"/>
        <v>34</v>
      </c>
      <c r="AS298" s="8">
        <f t="shared" si="28"/>
        <v>5.8823529411764705E-2</v>
      </c>
    </row>
    <row r="299" spans="1:45" x14ac:dyDescent="0.2">
      <c r="A299" s="85"/>
      <c r="B299" s="89"/>
      <c r="C299" s="70" t="s">
        <v>104</v>
      </c>
      <c r="D299" s="3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74" t="s">
        <v>109</v>
      </c>
      <c r="Q299" s="12"/>
      <c r="R299" s="12"/>
      <c r="S299" s="23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81" t="s">
        <v>110</v>
      </c>
      <c r="AJ299" s="24"/>
      <c r="AK299" s="12"/>
      <c r="AL299" s="12"/>
      <c r="AM299" s="7"/>
      <c r="AN299" s="7"/>
      <c r="AO299" s="7"/>
      <c r="AP299" s="7"/>
      <c r="AQ299" s="7">
        <v>2</v>
      </c>
      <c r="AR299" s="3">
        <f t="shared" si="32"/>
        <v>34</v>
      </c>
      <c r="AS299" s="8">
        <f t="shared" si="28"/>
        <v>5.8823529411764705E-2</v>
      </c>
    </row>
    <row r="300" spans="1:45" x14ac:dyDescent="0.2">
      <c r="A300" s="85"/>
      <c r="B300" s="87" t="s">
        <v>22</v>
      </c>
      <c r="C300" s="70" t="s">
        <v>69</v>
      </c>
      <c r="D300" s="32"/>
      <c r="E300" s="12"/>
      <c r="F300" s="12"/>
      <c r="G300" s="12"/>
      <c r="H300" s="12"/>
      <c r="I300" s="12"/>
      <c r="J300" s="74" t="s">
        <v>109</v>
      </c>
      <c r="K300" s="12"/>
      <c r="L300" s="12"/>
      <c r="M300" s="12"/>
      <c r="N300" s="12"/>
      <c r="O300" s="12"/>
      <c r="P300" s="74" t="s">
        <v>109</v>
      </c>
      <c r="Q300" s="12"/>
      <c r="R300" s="12"/>
      <c r="S300" s="23"/>
      <c r="T300" s="12"/>
      <c r="U300" s="12"/>
      <c r="V300" s="74" t="s">
        <v>109</v>
      </c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80" t="s">
        <v>110</v>
      </c>
      <c r="AH300" s="67"/>
      <c r="AI300" s="24"/>
      <c r="AJ300" s="24"/>
      <c r="AK300" s="12"/>
      <c r="AL300" s="12"/>
      <c r="AM300" s="7"/>
      <c r="AN300" s="7"/>
      <c r="AO300" s="7"/>
      <c r="AP300" s="7"/>
      <c r="AQ300" s="7">
        <v>4</v>
      </c>
      <c r="AR300" s="3">
        <f t="shared" ref="AR300:AR305" si="33">34*3</f>
        <v>102</v>
      </c>
      <c r="AS300" s="8">
        <f t="shared" si="28"/>
        <v>3.9215686274509803E-2</v>
      </c>
    </row>
    <row r="301" spans="1:45" x14ac:dyDescent="0.2">
      <c r="A301" s="85"/>
      <c r="B301" s="88"/>
      <c r="C301" s="70" t="s">
        <v>70</v>
      </c>
      <c r="D301" s="32"/>
      <c r="E301" s="12"/>
      <c r="F301" s="12"/>
      <c r="G301" s="12"/>
      <c r="H301" s="12"/>
      <c r="I301" s="12"/>
      <c r="J301" s="74" t="s">
        <v>109</v>
      </c>
      <c r="K301" s="12"/>
      <c r="L301" s="12"/>
      <c r="M301" s="12"/>
      <c r="N301" s="12"/>
      <c r="O301" s="12"/>
      <c r="P301" s="74" t="s">
        <v>109</v>
      </c>
      <c r="Q301" s="12"/>
      <c r="R301" s="12"/>
      <c r="S301" s="23"/>
      <c r="T301" s="12"/>
      <c r="U301" s="12"/>
      <c r="V301" s="74" t="s">
        <v>109</v>
      </c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80" t="s">
        <v>110</v>
      </c>
      <c r="AH301" s="67"/>
      <c r="AI301" s="24"/>
      <c r="AJ301" s="24"/>
      <c r="AK301" s="12"/>
      <c r="AL301" s="12"/>
      <c r="AM301" s="7"/>
      <c r="AN301" s="7"/>
      <c r="AO301" s="7"/>
      <c r="AP301" s="7"/>
      <c r="AQ301" s="7">
        <v>4</v>
      </c>
      <c r="AR301" s="3">
        <f t="shared" si="33"/>
        <v>102</v>
      </c>
      <c r="AS301" s="8">
        <f t="shared" si="28"/>
        <v>3.9215686274509803E-2</v>
      </c>
    </row>
    <row r="302" spans="1:45" x14ac:dyDescent="0.2">
      <c r="A302" s="85"/>
      <c r="B302" s="88"/>
      <c r="C302" s="70" t="s">
        <v>101</v>
      </c>
      <c r="D302" s="32"/>
      <c r="E302" s="12"/>
      <c r="F302" s="12"/>
      <c r="G302" s="12"/>
      <c r="H302" s="12"/>
      <c r="I302" s="12"/>
      <c r="J302" s="74" t="s">
        <v>109</v>
      </c>
      <c r="K302" s="12"/>
      <c r="L302" s="12"/>
      <c r="M302" s="12"/>
      <c r="N302" s="12"/>
      <c r="O302" s="12"/>
      <c r="P302" s="74" t="s">
        <v>109</v>
      </c>
      <c r="Q302" s="12"/>
      <c r="R302" s="12"/>
      <c r="S302" s="23"/>
      <c r="T302" s="12"/>
      <c r="U302" s="12"/>
      <c r="V302" s="74" t="s">
        <v>109</v>
      </c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80" t="s">
        <v>110</v>
      </c>
      <c r="AH302" s="67"/>
      <c r="AI302" s="24"/>
      <c r="AJ302" s="24"/>
      <c r="AK302" s="12"/>
      <c r="AL302" s="12"/>
      <c r="AM302" s="7"/>
      <c r="AN302" s="7"/>
      <c r="AO302" s="7"/>
      <c r="AP302" s="7"/>
      <c r="AQ302" s="7">
        <v>4</v>
      </c>
      <c r="AR302" s="3">
        <f t="shared" si="33"/>
        <v>102</v>
      </c>
      <c r="AS302" s="8">
        <f t="shared" si="28"/>
        <v>3.9215686274509803E-2</v>
      </c>
    </row>
    <row r="303" spans="1:45" ht="12.75" customHeight="1" x14ac:dyDescent="0.2">
      <c r="A303" s="85"/>
      <c r="B303" s="88"/>
      <c r="C303" s="70" t="s">
        <v>102</v>
      </c>
      <c r="D303" s="32"/>
      <c r="E303" s="12"/>
      <c r="F303" s="12"/>
      <c r="G303" s="12"/>
      <c r="H303" s="12"/>
      <c r="I303" s="12"/>
      <c r="J303" s="74" t="s">
        <v>109</v>
      </c>
      <c r="K303" s="12"/>
      <c r="L303" s="12"/>
      <c r="M303" s="12"/>
      <c r="N303" s="12"/>
      <c r="O303" s="12"/>
      <c r="P303" s="74" t="s">
        <v>109</v>
      </c>
      <c r="Q303" s="12"/>
      <c r="R303" s="12"/>
      <c r="S303" s="23"/>
      <c r="T303" s="12"/>
      <c r="U303" s="12"/>
      <c r="V303" s="74" t="s">
        <v>109</v>
      </c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80" t="s">
        <v>110</v>
      </c>
      <c r="AH303" s="67"/>
      <c r="AI303" s="24"/>
      <c r="AJ303" s="24"/>
      <c r="AK303" s="12"/>
      <c r="AL303" s="12"/>
      <c r="AM303" s="7"/>
      <c r="AN303" s="7"/>
      <c r="AO303" s="7"/>
      <c r="AP303" s="7"/>
      <c r="AQ303" s="7">
        <v>4</v>
      </c>
      <c r="AR303" s="3">
        <f t="shared" si="33"/>
        <v>102</v>
      </c>
      <c r="AS303" s="8">
        <f t="shared" si="28"/>
        <v>3.9215686274509803E-2</v>
      </c>
    </row>
    <row r="304" spans="1:45" ht="12.75" customHeight="1" x14ac:dyDescent="0.2">
      <c r="A304" s="85"/>
      <c r="B304" s="88"/>
      <c r="C304" s="70" t="s">
        <v>103</v>
      </c>
      <c r="D304" s="32"/>
      <c r="E304" s="12"/>
      <c r="F304" s="12"/>
      <c r="G304" s="12"/>
      <c r="H304" s="12"/>
      <c r="I304" s="12"/>
      <c r="J304" s="74" t="s">
        <v>109</v>
      </c>
      <c r="K304" s="12"/>
      <c r="L304" s="12"/>
      <c r="M304" s="12"/>
      <c r="N304" s="12"/>
      <c r="O304" s="12"/>
      <c r="P304" s="74" t="s">
        <v>109</v>
      </c>
      <c r="Q304" s="12"/>
      <c r="R304" s="12"/>
      <c r="S304" s="23"/>
      <c r="T304" s="12"/>
      <c r="U304" s="12"/>
      <c r="V304" s="74" t="s">
        <v>109</v>
      </c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80" t="s">
        <v>110</v>
      </c>
      <c r="AH304" s="67"/>
      <c r="AI304" s="24"/>
      <c r="AJ304" s="24"/>
      <c r="AK304" s="12"/>
      <c r="AL304" s="12"/>
      <c r="AM304" s="7"/>
      <c r="AN304" s="7"/>
      <c r="AO304" s="7"/>
      <c r="AP304" s="7"/>
      <c r="AQ304" s="7">
        <v>4</v>
      </c>
      <c r="AR304" s="3">
        <f t="shared" si="33"/>
        <v>102</v>
      </c>
      <c r="AS304" s="8">
        <f t="shared" si="28"/>
        <v>3.9215686274509803E-2</v>
      </c>
    </row>
    <row r="305" spans="1:45" x14ac:dyDescent="0.2">
      <c r="A305" s="85"/>
      <c r="B305" s="89"/>
      <c r="C305" s="70" t="s">
        <v>104</v>
      </c>
      <c r="D305" s="32"/>
      <c r="E305" s="12"/>
      <c r="F305" s="12"/>
      <c r="G305" s="12"/>
      <c r="H305" s="12"/>
      <c r="I305" s="12"/>
      <c r="J305" s="74" t="s">
        <v>109</v>
      </c>
      <c r="K305" s="12"/>
      <c r="L305" s="12"/>
      <c r="M305" s="12"/>
      <c r="N305" s="12"/>
      <c r="O305" s="12"/>
      <c r="P305" s="74" t="s">
        <v>109</v>
      </c>
      <c r="Q305" s="12"/>
      <c r="R305" s="12"/>
      <c r="S305" s="23"/>
      <c r="T305" s="12"/>
      <c r="U305" s="12"/>
      <c r="V305" s="74" t="s">
        <v>109</v>
      </c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80" t="s">
        <v>110</v>
      </c>
      <c r="AH305" s="67"/>
      <c r="AI305" s="24"/>
      <c r="AJ305" s="24"/>
      <c r="AK305" s="12"/>
      <c r="AL305" s="12"/>
      <c r="AM305" s="7"/>
      <c r="AN305" s="7"/>
      <c r="AO305" s="7"/>
      <c r="AP305" s="7"/>
      <c r="AQ305" s="7">
        <v>4</v>
      </c>
      <c r="AR305" s="3">
        <f t="shared" si="33"/>
        <v>102</v>
      </c>
      <c r="AS305" s="8">
        <f t="shared" si="28"/>
        <v>3.9215686274509803E-2</v>
      </c>
    </row>
    <row r="306" spans="1:45" ht="12.75" customHeight="1" x14ac:dyDescent="0.2">
      <c r="A306" s="85"/>
      <c r="B306" s="87" t="s">
        <v>26</v>
      </c>
      <c r="C306" s="70" t="s">
        <v>69</v>
      </c>
      <c r="D306" s="3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23"/>
      <c r="T306" s="12"/>
      <c r="U306" s="12"/>
      <c r="V306" s="12"/>
      <c r="W306" s="12"/>
      <c r="X306" s="74" t="s">
        <v>109</v>
      </c>
      <c r="Y306" s="12"/>
      <c r="Z306" s="12"/>
      <c r="AA306" s="12"/>
      <c r="AB306" s="12"/>
      <c r="AC306" s="12"/>
      <c r="AD306" s="12"/>
      <c r="AE306" s="12"/>
      <c r="AF306" s="12"/>
      <c r="AG306" s="80" t="s">
        <v>110</v>
      </c>
      <c r="AH306" s="67"/>
      <c r="AI306" s="24"/>
      <c r="AJ306" s="24"/>
      <c r="AK306" s="12"/>
      <c r="AL306" s="12"/>
      <c r="AM306" s="7"/>
      <c r="AN306" s="7"/>
      <c r="AO306" s="7"/>
      <c r="AP306" s="7"/>
      <c r="AQ306" s="7">
        <v>2</v>
      </c>
      <c r="AR306" s="3">
        <v>34</v>
      </c>
      <c r="AS306" s="8">
        <f t="shared" si="28"/>
        <v>5.8823529411764705E-2</v>
      </c>
    </row>
    <row r="307" spans="1:45" ht="12.75" customHeight="1" x14ac:dyDescent="0.2">
      <c r="A307" s="85"/>
      <c r="B307" s="88"/>
      <c r="C307" s="70" t="s">
        <v>70</v>
      </c>
      <c r="D307" s="3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23"/>
      <c r="T307" s="12"/>
      <c r="U307" s="12"/>
      <c r="V307" s="12"/>
      <c r="W307" s="12"/>
      <c r="X307" s="74" t="s">
        <v>109</v>
      </c>
      <c r="Y307" s="12"/>
      <c r="Z307" s="12"/>
      <c r="AA307" s="12"/>
      <c r="AB307" s="12"/>
      <c r="AC307" s="12"/>
      <c r="AD307" s="12"/>
      <c r="AE307" s="12"/>
      <c r="AF307" s="12"/>
      <c r="AG307" s="80" t="s">
        <v>110</v>
      </c>
      <c r="AH307" s="67"/>
      <c r="AI307" s="24"/>
      <c r="AJ307" s="24"/>
      <c r="AK307" s="12"/>
      <c r="AL307" s="12"/>
      <c r="AM307" s="7"/>
      <c r="AN307" s="7"/>
      <c r="AO307" s="7"/>
      <c r="AP307" s="7"/>
      <c r="AQ307" s="7">
        <v>2</v>
      </c>
      <c r="AR307" s="3">
        <v>34</v>
      </c>
      <c r="AS307" s="8">
        <f t="shared" si="28"/>
        <v>5.8823529411764705E-2</v>
      </c>
    </row>
    <row r="308" spans="1:45" ht="12.75" customHeight="1" x14ac:dyDescent="0.2">
      <c r="A308" s="85"/>
      <c r="B308" s="88"/>
      <c r="C308" s="70" t="s">
        <v>101</v>
      </c>
      <c r="D308" s="3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23"/>
      <c r="T308" s="12"/>
      <c r="U308" s="12"/>
      <c r="V308" s="12"/>
      <c r="W308" s="12"/>
      <c r="X308" s="74" t="s">
        <v>109</v>
      </c>
      <c r="Y308" s="12"/>
      <c r="Z308" s="12"/>
      <c r="AA308" s="12"/>
      <c r="AB308" s="12"/>
      <c r="AC308" s="12"/>
      <c r="AD308" s="12"/>
      <c r="AE308" s="12"/>
      <c r="AF308" s="12"/>
      <c r="AG308" s="80" t="s">
        <v>110</v>
      </c>
      <c r="AH308" s="67"/>
      <c r="AI308" s="24"/>
      <c r="AJ308" s="24"/>
      <c r="AK308" s="12"/>
      <c r="AL308" s="12"/>
      <c r="AM308" s="7"/>
      <c r="AN308" s="7"/>
      <c r="AO308" s="7"/>
      <c r="AP308" s="7"/>
      <c r="AQ308" s="7">
        <v>2</v>
      </c>
      <c r="AR308" s="3">
        <v>34</v>
      </c>
      <c r="AS308" s="8">
        <f t="shared" si="28"/>
        <v>5.8823529411764705E-2</v>
      </c>
    </row>
    <row r="309" spans="1:45" ht="12.75" customHeight="1" x14ac:dyDescent="0.2">
      <c r="A309" s="85"/>
      <c r="B309" s="88"/>
      <c r="C309" s="70" t="s">
        <v>102</v>
      </c>
      <c r="D309" s="3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23"/>
      <c r="T309" s="12"/>
      <c r="U309" s="12"/>
      <c r="V309" s="12"/>
      <c r="W309" s="12"/>
      <c r="X309" s="74" t="s">
        <v>109</v>
      </c>
      <c r="Y309" s="12"/>
      <c r="Z309" s="12"/>
      <c r="AA309" s="12"/>
      <c r="AB309" s="12"/>
      <c r="AC309" s="12"/>
      <c r="AD309" s="12"/>
      <c r="AE309" s="12"/>
      <c r="AF309" s="12"/>
      <c r="AG309" s="80" t="s">
        <v>110</v>
      </c>
      <c r="AH309" s="67"/>
      <c r="AI309" s="24"/>
      <c r="AJ309" s="24"/>
      <c r="AK309" s="12"/>
      <c r="AL309" s="12"/>
      <c r="AM309" s="7"/>
      <c r="AN309" s="7"/>
      <c r="AO309" s="7"/>
      <c r="AP309" s="7"/>
      <c r="AQ309" s="7">
        <v>2</v>
      </c>
      <c r="AR309" s="3">
        <v>34</v>
      </c>
      <c r="AS309" s="8">
        <f t="shared" si="28"/>
        <v>5.8823529411764705E-2</v>
      </c>
    </row>
    <row r="310" spans="1:45" ht="12.75" customHeight="1" x14ac:dyDescent="0.2">
      <c r="A310" s="85"/>
      <c r="B310" s="88"/>
      <c r="C310" s="70" t="s">
        <v>103</v>
      </c>
      <c r="D310" s="3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23"/>
      <c r="T310" s="12"/>
      <c r="U310" s="12"/>
      <c r="V310" s="12"/>
      <c r="W310" s="12"/>
      <c r="X310" s="74" t="s">
        <v>109</v>
      </c>
      <c r="Y310" s="12"/>
      <c r="Z310" s="12"/>
      <c r="AA310" s="12"/>
      <c r="AB310" s="12"/>
      <c r="AC310" s="12"/>
      <c r="AD310" s="12"/>
      <c r="AE310" s="12"/>
      <c r="AF310" s="12"/>
      <c r="AG310" s="80" t="s">
        <v>110</v>
      </c>
      <c r="AH310" s="67"/>
      <c r="AI310" s="24"/>
      <c r="AJ310" s="24"/>
      <c r="AK310" s="12"/>
      <c r="AL310" s="12"/>
      <c r="AM310" s="7"/>
      <c r="AN310" s="7"/>
      <c r="AO310" s="7"/>
      <c r="AP310" s="7"/>
      <c r="AQ310" s="7">
        <v>2</v>
      </c>
      <c r="AR310" s="3">
        <v>34</v>
      </c>
      <c r="AS310" s="8">
        <f t="shared" si="28"/>
        <v>5.8823529411764705E-2</v>
      </c>
    </row>
    <row r="311" spans="1:45" ht="12.75" customHeight="1" x14ac:dyDescent="0.2">
      <c r="A311" s="85"/>
      <c r="B311" s="89"/>
      <c r="C311" s="70" t="s">
        <v>104</v>
      </c>
      <c r="D311" s="3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23"/>
      <c r="T311" s="12"/>
      <c r="U311" s="12"/>
      <c r="V311" s="12"/>
      <c r="W311" s="12"/>
      <c r="X311" s="74" t="s">
        <v>109</v>
      </c>
      <c r="Y311" s="12"/>
      <c r="Z311" s="12"/>
      <c r="AA311" s="12"/>
      <c r="AB311" s="12"/>
      <c r="AC311" s="12"/>
      <c r="AD311" s="12"/>
      <c r="AE311" s="12"/>
      <c r="AF311" s="12"/>
      <c r="AG311" s="80" t="s">
        <v>110</v>
      </c>
      <c r="AH311" s="67"/>
      <c r="AI311" s="24"/>
      <c r="AJ311" s="24"/>
      <c r="AK311" s="12"/>
      <c r="AL311" s="12"/>
      <c r="AM311" s="7"/>
      <c r="AN311" s="7"/>
      <c r="AO311" s="7"/>
      <c r="AP311" s="7"/>
      <c r="AQ311" s="7">
        <v>2</v>
      </c>
      <c r="AR311" s="3">
        <v>34</v>
      </c>
      <c r="AS311" s="8">
        <f t="shared" si="28"/>
        <v>5.8823529411764705E-2</v>
      </c>
    </row>
    <row r="312" spans="1:45" ht="12.75" customHeight="1" x14ac:dyDescent="0.2">
      <c r="A312" s="85"/>
      <c r="B312" s="87" t="s">
        <v>24</v>
      </c>
      <c r="C312" s="70" t="s">
        <v>69</v>
      </c>
      <c r="D312" s="3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23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67"/>
      <c r="AI312" s="81" t="s">
        <v>110</v>
      </c>
      <c r="AJ312" s="24"/>
      <c r="AK312" s="12"/>
      <c r="AL312" s="12"/>
      <c r="AM312" s="7"/>
      <c r="AN312" s="7"/>
      <c r="AO312" s="7"/>
      <c r="AP312" s="7"/>
      <c r="AQ312" s="7">
        <v>1</v>
      </c>
      <c r="AR312" s="3">
        <f t="shared" ref="AR312:AR335" si="34">34*2</f>
        <v>68</v>
      </c>
      <c r="AS312" s="8">
        <f t="shared" si="28"/>
        <v>1.4705882352941176E-2</v>
      </c>
    </row>
    <row r="313" spans="1:45" ht="12.75" customHeight="1" x14ac:dyDescent="0.2">
      <c r="A313" s="85"/>
      <c r="B313" s="88"/>
      <c r="C313" s="70" t="s">
        <v>70</v>
      </c>
      <c r="D313" s="3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23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67"/>
      <c r="AI313" s="81" t="s">
        <v>110</v>
      </c>
      <c r="AJ313" s="24"/>
      <c r="AK313" s="12"/>
      <c r="AL313" s="12"/>
      <c r="AM313" s="7"/>
      <c r="AN313" s="7"/>
      <c r="AO313" s="7"/>
      <c r="AP313" s="7"/>
      <c r="AQ313" s="7">
        <v>1</v>
      </c>
      <c r="AR313" s="3">
        <f t="shared" si="34"/>
        <v>68</v>
      </c>
      <c r="AS313" s="8">
        <f t="shared" si="28"/>
        <v>1.4705882352941176E-2</v>
      </c>
    </row>
    <row r="314" spans="1:45" ht="12.75" customHeight="1" x14ac:dyDescent="0.2">
      <c r="A314" s="85"/>
      <c r="B314" s="88"/>
      <c r="C314" s="70" t="s">
        <v>101</v>
      </c>
      <c r="D314" s="3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23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67"/>
      <c r="AI314" s="81" t="s">
        <v>110</v>
      </c>
      <c r="AJ314" s="24"/>
      <c r="AK314" s="12"/>
      <c r="AL314" s="12"/>
      <c r="AM314" s="7"/>
      <c r="AN314" s="7"/>
      <c r="AO314" s="7"/>
      <c r="AP314" s="7"/>
      <c r="AQ314" s="7">
        <v>1</v>
      </c>
      <c r="AR314" s="3">
        <f t="shared" si="34"/>
        <v>68</v>
      </c>
      <c r="AS314" s="8">
        <f t="shared" si="28"/>
        <v>1.4705882352941176E-2</v>
      </c>
    </row>
    <row r="315" spans="1:45" ht="12.75" customHeight="1" x14ac:dyDescent="0.2">
      <c r="A315" s="85"/>
      <c r="B315" s="88"/>
      <c r="C315" s="70" t="s">
        <v>102</v>
      </c>
      <c r="D315" s="3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23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67"/>
      <c r="AI315" s="81" t="s">
        <v>110</v>
      </c>
      <c r="AJ315" s="24"/>
      <c r="AK315" s="12"/>
      <c r="AL315" s="12"/>
      <c r="AM315" s="7"/>
      <c r="AN315" s="7"/>
      <c r="AO315" s="7"/>
      <c r="AP315" s="7"/>
      <c r="AQ315" s="7">
        <v>1</v>
      </c>
      <c r="AR315" s="3">
        <f t="shared" si="34"/>
        <v>68</v>
      </c>
      <c r="AS315" s="8">
        <f t="shared" si="28"/>
        <v>1.4705882352941176E-2</v>
      </c>
    </row>
    <row r="316" spans="1:45" x14ac:dyDescent="0.2">
      <c r="A316" s="85"/>
      <c r="B316" s="88"/>
      <c r="C316" s="70" t="s">
        <v>103</v>
      </c>
      <c r="D316" s="3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23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67"/>
      <c r="AI316" s="81" t="s">
        <v>110</v>
      </c>
      <c r="AJ316" s="24"/>
      <c r="AK316" s="12"/>
      <c r="AL316" s="12"/>
      <c r="AM316" s="7"/>
      <c r="AN316" s="7"/>
      <c r="AO316" s="7"/>
      <c r="AP316" s="7"/>
      <c r="AQ316" s="7">
        <v>1</v>
      </c>
      <c r="AR316" s="3">
        <f t="shared" si="34"/>
        <v>68</v>
      </c>
      <c r="AS316" s="8">
        <f t="shared" si="28"/>
        <v>1.4705882352941176E-2</v>
      </c>
    </row>
    <row r="317" spans="1:45" ht="13.5" customHeight="1" x14ac:dyDescent="0.2">
      <c r="A317" s="85"/>
      <c r="B317" s="89"/>
      <c r="C317" s="70" t="s">
        <v>104</v>
      </c>
      <c r="D317" s="3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23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67"/>
      <c r="AI317" s="81" t="s">
        <v>110</v>
      </c>
      <c r="AJ317" s="24"/>
      <c r="AK317" s="12"/>
      <c r="AL317" s="12"/>
      <c r="AM317" s="7"/>
      <c r="AN317" s="7"/>
      <c r="AO317" s="7"/>
      <c r="AP317" s="7"/>
      <c r="AQ317" s="7">
        <v>1</v>
      </c>
      <c r="AR317" s="3">
        <f t="shared" si="34"/>
        <v>68</v>
      </c>
      <c r="AS317" s="8">
        <f t="shared" si="28"/>
        <v>1.4705882352941176E-2</v>
      </c>
    </row>
    <row r="318" spans="1:45" ht="13.5" customHeight="1" x14ac:dyDescent="0.2">
      <c r="A318" s="85"/>
      <c r="B318" s="87" t="s">
        <v>28</v>
      </c>
      <c r="C318" s="70" t="s">
        <v>69</v>
      </c>
      <c r="D318" s="3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74" t="s">
        <v>109</v>
      </c>
      <c r="S318" s="23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67"/>
      <c r="AI318" s="81" t="s">
        <v>110</v>
      </c>
      <c r="AJ318" s="24"/>
      <c r="AK318" s="72"/>
      <c r="AL318" s="12"/>
      <c r="AM318" s="7"/>
      <c r="AN318" s="7"/>
      <c r="AO318" s="7"/>
      <c r="AP318" s="7"/>
      <c r="AQ318" s="7">
        <v>2</v>
      </c>
      <c r="AR318" s="3">
        <f t="shared" si="34"/>
        <v>68</v>
      </c>
      <c r="AS318" s="8">
        <f t="shared" si="28"/>
        <v>2.9411764705882353E-2</v>
      </c>
    </row>
    <row r="319" spans="1:45" ht="13.5" customHeight="1" x14ac:dyDescent="0.2">
      <c r="A319" s="85"/>
      <c r="B319" s="88"/>
      <c r="C319" s="70" t="s">
        <v>70</v>
      </c>
      <c r="D319" s="3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74" t="s">
        <v>109</v>
      </c>
      <c r="S319" s="23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67"/>
      <c r="AI319" s="81" t="s">
        <v>110</v>
      </c>
      <c r="AJ319" s="24"/>
      <c r="AK319" s="72"/>
      <c r="AL319" s="12"/>
      <c r="AM319" s="7"/>
      <c r="AN319" s="7"/>
      <c r="AO319" s="7"/>
      <c r="AP319" s="7"/>
      <c r="AQ319" s="7">
        <v>2</v>
      </c>
      <c r="AR319" s="3">
        <f t="shared" si="34"/>
        <v>68</v>
      </c>
      <c r="AS319" s="8">
        <f t="shared" si="28"/>
        <v>2.9411764705882353E-2</v>
      </c>
    </row>
    <row r="320" spans="1:45" ht="13.5" customHeight="1" x14ac:dyDescent="0.2">
      <c r="A320" s="85"/>
      <c r="B320" s="88"/>
      <c r="C320" s="70" t="s">
        <v>101</v>
      </c>
      <c r="D320" s="3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74" t="s">
        <v>109</v>
      </c>
      <c r="S320" s="23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67"/>
      <c r="AI320" s="81" t="s">
        <v>110</v>
      </c>
      <c r="AJ320" s="24"/>
      <c r="AK320" s="72"/>
      <c r="AL320" s="12"/>
      <c r="AM320" s="7"/>
      <c r="AN320" s="7"/>
      <c r="AO320" s="7"/>
      <c r="AP320" s="7"/>
      <c r="AQ320" s="7">
        <v>2</v>
      </c>
      <c r="AR320" s="3">
        <f t="shared" si="34"/>
        <v>68</v>
      </c>
      <c r="AS320" s="8">
        <f t="shared" si="28"/>
        <v>2.9411764705882353E-2</v>
      </c>
    </row>
    <row r="321" spans="1:45" ht="12.75" customHeight="1" x14ac:dyDescent="0.2">
      <c r="A321" s="85"/>
      <c r="B321" s="88"/>
      <c r="C321" s="70" t="s">
        <v>102</v>
      </c>
      <c r="D321" s="3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74" t="s">
        <v>109</v>
      </c>
      <c r="S321" s="23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67"/>
      <c r="AI321" s="81" t="s">
        <v>110</v>
      </c>
      <c r="AJ321" s="24"/>
      <c r="AK321" s="72"/>
      <c r="AL321" s="12"/>
      <c r="AM321" s="7"/>
      <c r="AN321" s="7"/>
      <c r="AO321" s="7"/>
      <c r="AP321" s="7"/>
      <c r="AQ321" s="7">
        <v>2</v>
      </c>
      <c r="AR321" s="3">
        <f t="shared" si="34"/>
        <v>68</v>
      </c>
      <c r="AS321" s="8">
        <f t="shared" si="28"/>
        <v>2.9411764705882353E-2</v>
      </c>
    </row>
    <row r="322" spans="1:45" ht="12.75" customHeight="1" x14ac:dyDescent="0.2">
      <c r="A322" s="85"/>
      <c r="B322" s="88"/>
      <c r="C322" s="70" t="s">
        <v>103</v>
      </c>
      <c r="D322" s="3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74" t="s">
        <v>109</v>
      </c>
      <c r="S322" s="23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67"/>
      <c r="AI322" s="81" t="s">
        <v>110</v>
      </c>
      <c r="AJ322" s="24"/>
      <c r="AK322" s="72"/>
      <c r="AL322" s="12"/>
      <c r="AM322" s="7"/>
      <c r="AN322" s="7"/>
      <c r="AO322" s="7"/>
      <c r="AP322" s="7"/>
      <c r="AQ322" s="7">
        <v>2</v>
      </c>
      <c r="AR322" s="3">
        <f t="shared" si="34"/>
        <v>68</v>
      </c>
      <c r="AS322" s="8">
        <f t="shared" si="28"/>
        <v>2.9411764705882353E-2</v>
      </c>
    </row>
    <row r="323" spans="1:45" ht="12.75" customHeight="1" x14ac:dyDescent="0.2">
      <c r="A323" s="85"/>
      <c r="B323" s="89"/>
      <c r="C323" s="70" t="s">
        <v>104</v>
      </c>
      <c r="D323" s="3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74" t="s">
        <v>109</v>
      </c>
      <c r="S323" s="23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67"/>
      <c r="AI323" s="81" t="s">
        <v>110</v>
      </c>
      <c r="AJ323" s="24"/>
      <c r="AK323" s="72"/>
      <c r="AL323" s="12"/>
      <c r="AM323" s="7"/>
      <c r="AN323" s="7"/>
      <c r="AO323" s="7"/>
      <c r="AP323" s="7"/>
      <c r="AQ323" s="7">
        <v>2</v>
      </c>
      <c r="AR323" s="3">
        <f t="shared" si="34"/>
        <v>68</v>
      </c>
      <c r="AS323" s="8">
        <f t="shared" si="28"/>
        <v>2.9411764705882353E-2</v>
      </c>
    </row>
    <row r="324" spans="1:45" ht="12.75" customHeight="1" x14ac:dyDescent="0.2">
      <c r="A324" s="85"/>
      <c r="B324" s="87" t="s">
        <v>31</v>
      </c>
      <c r="C324" s="70" t="s">
        <v>69</v>
      </c>
      <c r="D324" s="32"/>
      <c r="E324" s="12"/>
      <c r="F324" s="12"/>
      <c r="G324" s="12"/>
      <c r="H324" s="12"/>
      <c r="I324" s="12"/>
      <c r="J324" s="12"/>
      <c r="K324" s="12"/>
      <c r="L324" s="12"/>
      <c r="M324" s="12"/>
      <c r="N324" s="74" t="s">
        <v>109</v>
      </c>
      <c r="O324" s="12"/>
      <c r="P324" s="12"/>
      <c r="Q324" s="12"/>
      <c r="R324" s="12"/>
      <c r="S324" s="23"/>
      <c r="T324" s="12"/>
      <c r="U324" s="12"/>
      <c r="V324" s="12"/>
      <c r="W324" s="12"/>
      <c r="X324" s="74" t="s">
        <v>109</v>
      </c>
      <c r="Y324" s="12"/>
      <c r="Z324" s="12"/>
      <c r="AA324" s="12"/>
      <c r="AB324" s="12"/>
      <c r="AC324" s="74" t="s">
        <v>109</v>
      </c>
      <c r="AD324" s="12"/>
      <c r="AE324" s="12"/>
      <c r="AF324" s="12"/>
      <c r="AG324" s="12"/>
      <c r="AH324" s="67"/>
      <c r="AI324" s="81" t="s">
        <v>110</v>
      </c>
      <c r="AJ324" s="24"/>
      <c r="AK324" s="12"/>
      <c r="AL324" s="12"/>
      <c r="AM324" s="7"/>
      <c r="AN324" s="7"/>
      <c r="AO324" s="7"/>
      <c r="AP324" s="7"/>
      <c r="AQ324" s="7">
        <v>4</v>
      </c>
      <c r="AR324" s="3">
        <f t="shared" si="34"/>
        <v>68</v>
      </c>
      <c r="AS324" s="8">
        <f t="shared" si="28"/>
        <v>5.8823529411764705E-2</v>
      </c>
    </row>
    <row r="325" spans="1:45" ht="12.75" customHeight="1" x14ac:dyDescent="0.2">
      <c r="A325" s="85"/>
      <c r="B325" s="88"/>
      <c r="C325" s="70" t="s">
        <v>70</v>
      </c>
      <c r="D325" s="32"/>
      <c r="E325" s="12"/>
      <c r="F325" s="12"/>
      <c r="G325" s="12"/>
      <c r="H325" s="12"/>
      <c r="I325" s="12"/>
      <c r="J325" s="12"/>
      <c r="K325" s="12"/>
      <c r="L325" s="12"/>
      <c r="M325" s="12"/>
      <c r="N325" s="74" t="s">
        <v>109</v>
      </c>
      <c r="O325" s="12"/>
      <c r="P325" s="12"/>
      <c r="Q325" s="12"/>
      <c r="R325" s="12"/>
      <c r="S325" s="23"/>
      <c r="T325" s="12"/>
      <c r="U325" s="12"/>
      <c r="V325" s="12"/>
      <c r="W325" s="12"/>
      <c r="X325" s="74" t="s">
        <v>109</v>
      </c>
      <c r="Y325" s="12"/>
      <c r="Z325" s="12"/>
      <c r="AA325" s="12"/>
      <c r="AB325" s="12"/>
      <c r="AC325" s="74" t="s">
        <v>109</v>
      </c>
      <c r="AD325" s="12"/>
      <c r="AE325" s="12"/>
      <c r="AF325" s="12"/>
      <c r="AG325" s="12"/>
      <c r="AH325" s="67"/>
      <c r="AI325" s="81" t="s">
        <v>110</v>
      </c>
      <c r="AJ325" s="24"/>
      <c r="AK325" s="12"/>
      <c r="AL325" s="12"/>
      <c r="AM325" s="7"/>
      <c r="AN325" s="7"/>
      <c r="AO325" s="7"/>
      <c r="AP325" s="7"/>
      <c r="AQ325" s="7">
        <v>4</v>
      </c>
      <c r="AR325" s="3">
        <f t="shared" si="34"/>
        <v>68</v>
      </c>
      <c r="AS325" s="8">
        <f t="shared" si="28"/>
        <v>5.8823529411764705E-2</v>
      </c>
    </row>
    <row r="326" spans="1:45" ht="12.75" customHeight="1" x14ac:dyDescent="0.2">
      <c r="A326" s="85"/>
      <c r="B326" s="88"/>
      <c r="C326" s="70" t="s">
        <v>101</v>
      </c>
      <c r="D326" s="32"/>
      <c r="E326" s="12"/>
      <c r="F326" s="12"/>
      <c r="G326" s="12"/>
      <c r="H326" s="12"/>
      <c r="I326" s="12"/>
      <c r="J326" s="12"/>
      <c r="K326" s="12"/>
      <c r="L326" s="12"/>
      <c r="M326" s="12"/>
      <c r="N326" s="74" t="s">
        <v>109</v>
      </c>
      <c r="O326" s="12"/>
      <c r="P326" s="12"/>
      <c r="Q326" s="12"/>
      <c r="R326" s="12"/>
      <c r="S326" s="23"/>
      <c r="T326" s="12"/>
      <c r="U326" s="12"/>
      <c r="V326" s="12"/>
      <c r="W326" s="12"/>
      <c r="X326" s="74" t="s">
        <v>109</v>
      </c>
      <c r="Y326" s="12"/>
      <c r="Z326" s="12"/>
      <c r="AA326" s="12"/>
      <c r="AB326" s="12"/>
      <c r="AC326" s="74" t="s">
        <v>109</v>
      </c>
      <c r="AD326" s="12"/>
      <c r="AE326" s="12"/>
      <c r="AF326" s="12"/>
      <c r="AG326" s="12"/>
      <c r="AH326" s="67"/>
      <c r="AI326" s="81" t="s">
        <v>110</v>
      </c>
      <c r="AJ326" s="24"/>
      <c r="AK326" s="12"/>
      <c r="AL326" s="12"/>
      <c r="AM326" s="7"/>
      <c r="AN326" s="7"/>
      <c r="AO326" s="7"/>
      <c r="AP326" s="7"/>
      <c r="AQ326" s="7">
        <v>4</v>
      </c>
      <c r="AR326" s="3">
        <f t="shared" si="34"/>
        <v>68</v>
      </c>
      <c r="AS326" s="8">
        <f t="shared" si="28"/>
        <v>5.8823529411764705E-2</v>
      </c>
    </row>
    <row r="327" spans="1:45" ht="12.75" customHeight="1" x14ac:dyDescent="0.2">
      <c r="A327" s="85"/>
      <c r="B327" s="88"/>
      <c r="C327" s="70" t="s">
        <v>102</v>
      </c>
      <c r="D327" s="32"/>
      <c r="E327" s="12"/>
      <c r="F327" s="12"/>
      <c r="G327" s="12"/>
      <c r="H327" s="12"/>
      <c r="I327" s="12"/>
      <c r="J327" s="12"/>
      <c r="K327" s="12"/>
      <c r="L327" s="12"/>
      <c r="M327" s="12"/>
      <c r="N327" s="74" t="s">
        <v>109</v>
      </c>
      <c r="O327" s="12"/>
      <c r="P327" s="12"/>
      <c r="Q327" s="12"/>
      <c r="R327" s="12"/>
      <c r="S327" s="23"/>
      <c r="T327" s="12"/>
      <c r="U327" s="12"/>
      <c r="V327" s="12"/>
      <c r="W327" s="12"/>
      <c r="X327" s="74" t="s">
        <v>109</v>
      </c>
      <c r="Y327" s="12"/>
      <c r="Z327" s="12"/>
      <c r="AA327" s="12"/>
      <c r="AB327" s="12"/>
      <c r="AC327" s="74" t="s">
        <v>109</v>
      </c>
      <c r="AD327" s="12"/>
      <c r="AE327" s="12"/>
      <c r="AF327" s="12"/>
      <c r="AG327" s="12"/>
      <c r="AH327" s="67"/>
      <c r="AI327" s="81" t="s">
        <v>110</v>
      </c>
      <c r="AJ327" s="24"/>
      <c r="AK327" s="12"/>
      <c r="AL327" s="12"/>
      <c r="AM327" s="7"/>
      <c r="AN327" s="7"/>
      <c r="AO327" s="7"/>
      <c r="AP327" s="7"/>
      <c r="AQ327" s="7">
        <v>4</v>
      </c>
      <c r="AR327" s="3">
        <f t="shared" si="34"/>
        <v>68</v>
      </c>
      <c r="AS327" s="8">
        <f t="shared" si="28"/>
        <v>5.8823529411764705E-2</v>
      </c>
    </row>
    <row r="328" spans="1:45" ht="12.75" customHeight="1" x14ac:dyDescent="0.2">
      <c r="A328" s="85"/>
      <c r="B328" s="88"/>
      <c r="C328" s="70" t="s">
        <v>103</v>
      </c>
      <c r="D328" s="32"/>
      <c r="E328" s="12"/>
      <c r="F328" s="12"/>
      <c r="G328" s="12"/>
      <c r="H328" s="12"/>
      <c r="I328" s="12"/>
      <c r="J328" s="12"/>
      <c r="K328" s="12"/>
      <c r="L328" s="12"/>
      <c r="M328" s="12"/>
      <c r="N328" s="74" t="s">
        <v>109</v>
      </c>
      <c r="O328" s="12"/>
      <c r="P328" s="12"/>
      <c r="Q328" s="12"/>
      <c r="R328" s="12"/>
      <c r="S328" s="23"/>
      <c r="T328" s="12"/>
      <c r="U328" s="12"/>
      <c r="V328" s="12"/>
      <c r="W328" s="12"/>
      <c r="X328" s="74" t="s">
        <v>109</v>
      </c>
      <c r="Y328" s="12"/>
      <c r="Z328" s="12"/>
      <c r="AA328" s="12"/>
      <c r="AB328" s="12"/>
      <c r="AC328" s="74" t="s">
        <v>109</v>
      </c>
      <c r="AD328" s="12"/>
      <c r="AE328" s="12"/>
      <c r="AF328" s="12"/>
      <c r="AG328" s="12"/>
      <c r="AH328" s="67"/>
      <c r="AI328" s="81" t="s">
        <v>110</v>
      </c>
      <c r="AJ328" s="24"/>
      <c r="AK328" s="12"/>
      <c r="AL328" s="12"/>
      <c r="AM328" s="7"/>
      <c r="AN328" s="7"/>
      <c r="AO328" s="7"/>
      <c r="AP328" s="7"/>
      <c r="AQ328" s="7">
        <v>4</v>
      </c>
      <c r="AR328" s="3">
        <f t="shared" si="34"/>
        <v>68</v>
      </c>
      <c r="AS328" s="8">
        <f t="shared" si="28"/>
        <v>5.8823529411764705E-2</v>
      </c>
    </row>
    <row r="329" spans="1:45" ht="12.75" customHeight="1" x14ac:dyDescent="0.2">
      <c r="A329" s="85"/>
      <c r="B329" s="89"/>
      <c r="C329" s="70" t="s">
        <v>104</v>
      </c>
      <c r="D329" s="32"/>
      <c r="E329" s="12"/>
      <c r="F329" s="12"/>
      <c r="G329" s="12"/>
      <c r="H329" s="12"/>
      <c r="I329" s="12"/>
      <c r="J329" s="12"/>
      <c r="K329" s="12"/>
      <c r="L329" s="12"/>
      <c r="M329" s="12"/>
      <c r="N329" s="74" t="s">
        <v>109</v>
      </c>
      <c r="O329" s="12"/>
      <c r="P329" s="12"/>
      <c r="Q329" s="12"/>
      <c r="R329" s="12"/>
      <c r="S329" s="23"/>
      <c r="T329" s="12"/>
      <c r="U329" s="12"/>
      <c r="V329" s="12"/>
      <c r="W329" s="12"/>
      <c r="X329" s="74" t="s">
        <v>109</v>
      </c>
      <c r="Y329" s="12"/>
      <c r="Z329" s="12"/>
      <c r="AA329" s="12"/>
      <c r="AB329" s="12"/>
      <c r="AC329" s="74" t="s">
        <v>109</v>
      </c>
      <c r="AD329" s="12"/>
      <c r="AE329" s="12"/>
      <c r="AF329" s="12"/>
      <c r="AG329" s="12"/>
      <c r="AH329" s="67"/>
      <c r="AI329" s="81" t="s">
        <v>110</v>
      </c>
      <c r="AJ329" s="24"/>
      <c r="AK329" s="12"/>
      <c r="AL329" s="12"/>
      <c r="AM329" s="7"/>
      <c r="AN329" s="7"/>
      <c r="AO329" s="7"/>
      <c r="AP329" s="7"/>
      <c r="AQ329" s="7">
        <v>4</v>
      </c>
      <c r="AR329" s="3">
        <f t="shared" si="34"/>
        <v>68</v>
      </c>
      <c r="AS329" s="8">
        <f t="shared" si="28"/>
        <v>5.8823529411764705E-2</v>
      </c>
    </row>
    <row r="330" spans="1:45" ht="12.75" customHeight="1" x14ac:dyDescent="0.2">
      <c r="A330" s="85"/>
      <c r="B330" s="87" t="s">
        <v>23</v>
      </c>
      <c r="C330" s="70" t="s">
        <v>69</v>
      </c>
      <c r="D330" s="3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23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67"/>
      <c r="AI330" s="81" t="s">
        <v>110</v>
      </c>
      <c r="AJ330" s="24"/>
      <c r="AK330" s="12"/>
      <c r="AL330" s="12"/>
      <c r="AM330" s="7"/>
      <c r="AN330" s="7"/>
      <c r="AO330" s="7"/>
      <c r="AP330" s="7"/>
      <c r="AQ330" s="7">
        <v>1</v>
      </c>
      <c r="AR330" s="3">
        <f t="shared" si="34"/>
        <v>68</v>
      </c>
      <c r="AS330" s="8">
        <f t="shared" si="28"/>
        <v>1.4705882352941176E-2</v>
      </c>
    </row>
    <row r="331" spans="1:45" ht="12.75" customHeight="1" x14ac:dyDescent="0.2">
      <c r="A331" s="85"/>
      <c r="B331" s="88"/>
      <c r="C331" s="70" t="s">
        <v>70</v>
      </c>
      <c r="D331" s="3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23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67"/>
      <c r="AI331" s="81" t="s">
        <v>110</v>
      </c>
      <c r="AJ331" s="24"/>
      <c r="AK331" s="12"/>
      <c r="AL331" s="12"/>
      <c r="AM331" s="7"/>
      <c r="AN331" s="7"/>
      <c r="AO331" s="7"/>
      <c r="AP331" s="7"/>
      <c r="AQ331" s="7">
        <v>1</v>
      </c>
      <c r="AR331" s="3">
        <f t="shared" si="34"/>
        <v>68</v>
      </c>
      <c r="AS331" s="8">
        <f t="shared" si="28"/>
        <v>1.4705882352941176E-2</v>
      </c>
    </row>
    <row r="332" spans="1:45" ht="12.75" customHeight="1" x14ac:dyDescent="0.2">
      <c r="A332" s="85"/>
      <c r="B332" s="88"/>
      <c r="C332" s="70" t="s">
        <v>101</v>
      </c>
      <c r="D332" s="3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23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67"/>
      <c r="AI332" s="81" t="s">
        <v>110</v>
      </c>
      <c r="AJ332" s="24"/>
      <c r="AK332" s="12"/>
      <c r="AL332" s="12"/>
      <c r="AM332" s="7"/>
      <c r="AN332" s="7"/>
      <c r="AO332" s="7"/>
      <c r="AP332" s="7"/>
      <c r="AQ332" s="7">
        <v>1</v>
      </c>
      <c r="AR332" s="3">
        <f t="shared" si="34"/>
        <v>68</v>
      </c>
      <c r="AS332" s="8">
        <f t="shared" si="28"/>
        <v>1.4705882352941176E-2</v>
      </c>
    </row>
    <row r="333" spans="1:45" ht="12.75" customHeight="1" x14ac:dyDescent="0.2">
      <c r="A333" s="85"/>
      <c r="B333" s="88"/>
      <c r="C333" s="70" t="s">
        <v>102</v>
      </c>
      <c r="D333" s="3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23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67"/>
      <c r="AI333" s="81" t="s">
        <v>110</v>
      </c>
      <c r="AJ333" s="24"/>
      <c r="AK333" s="12"/>
      <c r="AL333" s="12"/>
      <c r="AM333" s="7"/>
      <c r="AN333" s="7"/>
      <c r="AO333" s="7"/>
      <c r="AP333" s="7"/>
      <c r="AQ333" s="7">
        <v>1</v>
      </c>
      <c r="AR333" s="3">
        <f t="shared" si="34"/>
        <v>68</v>
      </c>
      <c r="AS333" s="8">
        <f t="shared" si="28"/>
        <v>1.4705882352941176E-2</v>
      </c>
    </row>
    <row r="334" spans="1:45" ht="12.75" customHeight="1" x14ac:dyDescent="0.2">
      <c r="A334" s="85"/>
      <c r="B334" s="88"/>
      <c r="C334" s="70" t="s">
        <v>103</v>
      </c>
      <c r="D334" s="3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23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67"/>
      <c r="AI334" s="81" t="s">
        <v>110</v>
      </c>
      <c r="AJ334" s="24"/>
      <c r="AK334" s="12"/>
      <c r="AL334" s="12"/>
      <c r="AM334" s="7"/>
      <c r="AN334" s="7"/>
      <c r="AO334" s="7"/>
      <c r="AP334" s="7"/>
      <c r="AQ334" s="7">
        <v>1</v>
      </c>
      <c r="AR334" s="3">
        <f t="shared" si="34"/>
        <v>68</v>
      </c>
      <c r="AS334" s="8">
        <f t="shared" si="28"/>
        <v>1.4705882352941176E-2</v>
      </c>
    </row>
    <row r="335" spans="1:45" ht="12.75" customHeight="1" x14ac:dyDescent="0.2">
      <c r="A335" s="85"/>
      <c r="B335" s="89"/>
      <c r="C335" s="70" t="s">
        <v>104</v>
      </c>
      <c r="D335" s="3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23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67"/>
      <c r="AI335" s="81" t="s">
        <v>110</v>
      </c>
      <c r="AJ335" s="24"/>
      <c r="AK335" s="12"/>
      <c r="AL335" s="12"/>
      <c r="AM335" s="7"/>
      <c r="AN335" s="7"/>
      <c r="AO335" s="7"/>
      <c r="AP335" s="7"/>
      <c r="AQ335" s="7">
        <v>1</v>
      </c>
      <c r="AR335" s="3">
        <f t="shared" si="34"/>
        <v>68</v>
      </c>
      <c r="AS335" s="8">
        <f t="shared" si="28"/>
        <v>1.4705882352941176E-2</v>
      </c>
    </row>
    <row r="336" spans="1:45" ht="12.75" customHeight="1" x14ac:dyDescent="0.2">
      <c r="A336" s="85"/>
      <c r="B336" s="87" t="s">
        <v>38</v>
      </c>
      <c r="C336" s="70" t="s">
        <v>69</v>
      </c>
      <c r="D336" s="3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23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24"/>
      <c r="AJ336" s="24"/>
      <c r="AK336" s="12"/>
      <c r="AL336" s="12"/>
      <c r="AM336" s="7"/>
      <c r="AN336" s="7"/>
      <c r="AO336" s="7"/>
      <c r="AP336" s="7"/>
      <c r="AQ336" s="7">
        <f t="shared" ref="AQ336:AQ359" si="35">SUM(E336:AP336)</f>
        <v>0</v>
      </c>
      <c r="AR336" s="3">
        <f t="shared" ref="AR336:AR353" si="36">34*1</f>
        <v>34</v>
      </c>
      <c r="AS336" s="8">
        <f>AQ336/AR336</f>
        <v>0</v>
      </c>
    </row>
    <row r="337" spans="1:46" ht="12.75" customHeight="1" x14ac:dyDescent="0.2">
      <c r="A337" s="85"/>
      <c r="B337" s="88"/>
      <c r="C337" s="70" t="s">
        <v>70</v>
      </c>
      <c r="D337" s="3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23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24"/>
      <c r="AJ337" s="24"/>
      <c r="AK337" s="12"/>
      <c r="AL337" s="12"/>
      <c r="AM337" s="7"/>
      <c r="AN337" s="7"/>
      <c r="AO337" s="7"/>
      <c r="AP337" s="7"/>
      <c r="AQ337" s="7">
        <f t="shared" si="35"/>
        <v>0</v>
      </c>
      <c r="AR337" s="3">
        <f t="shared" si="36"/>
        <v>34</v>
      </c>
      <c r="AS337" s="8">
        <f t="shared" si="28"/>
        <v>0</v>
      </c>
    </row>
    <row r="338" spans="1:46" ht="12.75" customHeight="1" x14ac:dyDescent="0.2">
      <c r="A338" s="85"/>
      <c r="B338" s="88"/>
      <c r="C338" s="70" t="s">
        <v>101</v>
      </c>
      <c r="D338" s="3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23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24"/>
      <c r="AJ338" s="24"/>
      <c r="AK338" s="12"/>
      <c r="AL338" s="12"/>
      <c r="AM338" s="7"/>
      <c r="AN338" s="7"/>
      <c r="AO338" s="7"/>
      <c r="AP338" s="7"/>
      <c r="AQ338" s="7">
        <f t="shared" si="35"/>
        <v>0</v>
      </c>
      <c r="AR338" s="3">
        <f t="shared" si="36"/>
        <v>34</v>
      </c>
      <c r="AS338" s="8">
        <f t="shared" si="28"/>
        <v>0</v>
      </c>
    </row>
    <row r="339" spans="1:46" ht="12.75" customHeight="1" x14ac:dyDescent="0.2">
      <c r="A339" s="85"/>
      <c r="B339" s="88"/>
      <c r="C339" s="70" t="s">
        <v>102</v>
      </c>
      <c r="D339" s="3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23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24"/>
      <c r="AJ339" s="24"/>
      <c r="AK339" s="12"/>
      <c r="AL339" s="12"/>
      <c r="AM339" s="7"/>
      <c r="AN339" s="7"/>
      <c r="AO339" s="7"/>
      <c r="AP339" s="7"/>
      <c r="AQ339" s="7">
        <f t="shared" si="35"/>
        <v>0</v>
      </c>
      <c r="AR339" s="3">
        <f t="shared" si="36"/>
        <v>34</v>
      </c>
      <c r="AS339" s="8">
        <f>AQ339/AR339</f>
        <v>0</v>
      </c>
    </row>
    <row r="340" spans="1:46" ht="12.75" customHeight="1" x14ac:dyDescent="0.2">
      <c r="A340" s="85"/>
      <c r="B340" s="88"/>
      <c r="C340" s="70" t="s">
        <v>103</v>
      </c>
      <c r="D340" s="3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23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24"/>
      <c r="AJ340" s="24"/>
      <c r="AK340" s="12"/>
      <c r="AL340" s="12"/>
      <c r="AM340" s="7"/>
      <c r="AN340" s="7"/>
      <c r="AO340" s="7"/>
      <c r="AP340" s="7"/>
      <c r="AQ340" s="7">
        <f t="shared" si="35"/>
        <v>0</v>
      </c>
      <c r="AR340" s="3">
        <f t="shared" si="36"/>
        <v>34</v>
      </c>
      <c r="AS340" s="8">
        <f t="shared" si="28"/>
        <v>0</v>
      </c>
    </row>
    <row r="341" spans="1:46" ht="12.75" customHeight="1" x14ac:dyDescent="0.2">
      <c r="A341" s="85"/>
      <c r="B341" s="89"/>
      <c r="C341" s="70" t="s">
        <v>104</v>
      </c>
      <c r="D341" s="3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23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24"/>
      <c r="AJ341" s="24"/>
      <c r="AK341" s="12"/>
      <c r="AL341" s="12"/>
      <c r="AM341" s="7"/>
      <c r="AN341" s="7"/>
      <c r="AO341" s="7"/>
      <c r="AP341" s="7"/>
      <c r="AQ341" s="7">
        <f t="shared" si="35"/>
        <v>0</v>
      </c>
      <c r="AR341" s="3">
        <f t="shared" si="36"/>
        <v>34</v>
      </c>
      <c r="AS341" s="8">
        <f t="shared" si="28"/>
        <v>0</v>
      </c>
    </row>
    <row r="342" spans="1:46" ht="12.75" customHeight="1" x14ac:dyDescent="0.2">
      <c r="A342" s="85"/>
      <c r="B342" s="87" t="s">
        <v>49</v>
      </c>
      <c r="C342" s="70" t="s">
        <v>69</v>
      </c>
      <c r="D342" s="3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23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24"/>
      <c r="AJ342" s="24"/>
      <c r="AK342" s="12"/>
      <c r="AL342" s="12"/>
      <c r="AM342" s="7"/>
      <c r="AN342" s="7"/>
      <c r="AO342" s="7"/>
      <c r="AP342" s="7"/>
      <c r="AQ342" s="7">
        <f t="shared" si="35"/>
        <v>0</v>
      </c>
      <c r="AR342" s="3">
        <f t="shared" si="36"/>
        <v>34</v>
      </c>
      <c r="AS342" s="8">
        <f t="shared" si="28"/>
        <v>0</v>
      </c>
    </row>
    <row r="343" spans="1:46" ht="12.75" customHeight="1" x14ac:dyDescent="0.2">
      <c r="A343" s="85"/>
      <c r="B343" s="88"/>
      <c r="C343" s="70" t="s">
        <v>70</v>
      </c>
      <c r="D343" s="3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23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24"/>
      <c r="AJ343" s="24"/>
      <c r="AK343" s="12"/>
      <c r="AL343" s="12"/>
      <c r="AM343" s="7"/>
      <c r="AN343" s="7"/>
      <c r="AO343" s="7"/>
      <c r="AP343" s="7"/>
      <c r="AQ343" s="7">
        <f t="shared" si="35"/>
        <v>0</v>
      </c>
      <c r="AR343" s="3">
        <f t="shared" si="36"/>
        <v>34</v>
      </c>
      <c r="AS343" s="8">
        <f t="shared" si="28"/>
        <v>0</v>
      </c>
    </row>
    <row r="344" spans="1:46" ht="12.75" customHeight="1" x14ac:dyDescent="0.2">
      <c r="A344" s="85"/>
      <c r="B344" s="88"/>
      <c r="C344" s="70" t="s">
        <v>101</v>
      </c>
      <c r="D344" s="3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23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24"/>
      <c r="AJ344" s="24"/>
      <c r="AK344" s="12"/>
      <c r="AL344" s="12"/>
      <c r="AM344" s="7"/>
      <c r="AN344" s="7"/>
      <c r="AO344" s="7"/>
      <c r="AP344" s="7"/>
      <c r="AQ344" s="7">
        <f t="shared" si="35"/>
        <v>0</v>
      </c>
      <c r="AR344" s="3">
        <f t="shared" si="36"/>
        <v>34</v>
      </c>
      <c r="AS344" s="8">
        <f t="shared" si="28"/>
        <v>0</v>
      </c>
    </row>
    <row r="345" spans="1:46" ht="12.75" customHeight="1" x14ac:dyDescent="0.2">
      <c r="A345" s="85"/>
      <c r="B345" s="88"/>
      <c r="C345" s="70" t="s">
        <v>102</v>
      </c>
      <c r="D345" s="3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23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24"/>
      <c r="AJ345" s="24"/>
      <c r="AK345" s="12"/>
      <c r="AL345" s="12"/>
      <c r="AM345" s="7"/>
      <c r="AN345" s="7"/>
      <c r="AO345" s="7"/>
      <c r="AP345" s="7"/>
      <c r="AQ345" s="7">
        <f t="shared" si="35"/>
        <v>0</v>
      </c>
      <c r="AR345" s="3">
        <f t="shared" si="36"/>
        <v>34</v>
      </c>
      <c r="AS345" s="8">
        <f t="shared" si="28"/>
        <v>0</v>
      </c>
    </row>
    <row r="346" spans="1:46" ht="12.75" customHeight="1" x14ac:dyDescent="0.2">
      <c r="A346" s="85"/>
      <c r="B346" s="88"/>
      <c r="C346" s="70" t="s">
        <v>103</v>
      </c>
      <c r="D346" s="3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23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24"/>
      <c r="AJ346" s="24"/>
      <c r="AK346" s="12"/>
      <c r="AL346" s="12"/>
      <c r="AM346" s="7"/>
      <c r="AN346" s="7"/>
      <c r="AO346" s="7"/>
      <c r="AP346" s="7"/>
      <c r="AQ346" s="7">
        <f t="shared" si="35"/>
        <v>0</v>
      </c>
      <c r="AR346" s="3">
        <f t="shared" si="36"/>
        <v>34</v>
      </c>
      <c r="AS346" s="8">
        <f t="shared" si="28"/>
        <v>0</v>
      </c>
    </row>
    <row r="347" spans="1:46" ht="12.75" customHeight="1" x14ac:dyDescent="0.2">
      <c r="A347" s="85"/>
      <c r="B347" s="89"/>
      <c r="C347" s="70" t="s">
        <v>104</v>
      </c>
      <c r="D347" s="3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23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24"/>
      <c r="AJ347" s="24"/>
      <c r="AK347" s="12"/>
      <c r="AL347" s="12"/>
      <c r="AM347" s="7"/>
      <c r="AN347" s="7"/>
      <c r="AO347" s="7"/>
      <c r="AP347" s="7"/>
      <c r="AQ347" s="7">
        <f t="shared" si="35"/>
        <v>0</v>
      </c>
      <c r="AR347" s="3">
        <f t="shared" si="36"/>
        <v>34</v>
      </c>
      <c r="AS347" s="8">
        <f t="shared" si="28"/>
        <v>0</v>
      </c>
    </row>
    <row r="348" spans="1:46" ht="12.75" customHeight="1" x14ac:dyDescent="0.2">
      <c r="A348" s="85"/>
      <c r="B348" s="87" t="s">
        <v>68</v>
      </c>
      <c r="C348" s="70" t="s">
        <v>69</v>
      </c>
      <c r="D348" s="3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23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24"/>
      <c r="AJ348" s="24"/>
      <c r="AK348" s="12"/>
      <c r="AL348" s="12"/>
      <c r="AM348" s="7"/>
      <c r="AN348" s="7"/>
      <c r="AO348" s="7"/>
      <c r="AP348" s="7"/>
      <c r="AQ348" s="7">
        <f t="shared" si="35"/>
        <v>0</v>
      </c>
      <c r="AR348" s="3">
        <f t="shared" si="36"/>
        <v>34</v>
      </c>
      <c r="AS348" s="8">
        <f t="shared" si="28"/>
        <v>0</v>
      </c>
    </row>
    <row r="349" spans="1:46" ht="12.75" customHeight="1" x14ac:dyDescent="0.2">
      <c r="A349" s="85"/>
      <c r="B349" s="88"/>
      <c r="C349" s="70" t="s">
        <v>70</v>
      </c>
      <c r="D349" s="3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23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24"/>
      <c r="AJ349" s="24"/>
      <c r="AK349" s="12"/>
      <c r="AL349" s="12"/>
      <c r="AM349" s="7"/>
      <c r="AN349" s="7"/>
      <c r="AO349" s="7"/>
      <c r="AP349" s="7"/>
      <c r="AQ349" s="7">
        <f t="shared" si="35"/>
        <v>0</v>
      </c>
      <c r="AR349" s="3">
        <f t="shared" si="36"/>
        <v>34</v>
      </c>
      <c r="AS349" s="8">
        <f t="shared" si="28"/>
        <v>0</v>
      </c>
    </row>
    <row r="350" spans="1:46" ht="12.75" customHeight="1" x14ac:dyDescent="0.2">
      <c r="A350" s="85"/>
      <c r="B350" s="88"/>
      <c r="C350" s="70" t="s">
        <v>101</v>
      </c>
      <c r="D350" s="3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23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24"/>
      <c r="AJ350" s="24"/>
      <c r="AK350" s="12"/>
      <c r="AL350" s="12"/>
      <c r="AM350" s="7"/>
      <c r="AN350" s="7"/>
      <c r="AO350" s="7"/>
      <c r="AP350" s="7"/>
      <c r="AQ350" s="7">
        <f t="shared" si="35"/>
        <v>0</v>
      </c>
      <c r="AR350" s="3">
        <f t="shared" si="36"/>
        <v>34</v>
      </c>
      <c r="AS350" s="8">
        <f t="shared" si="28"/>
        <v>0</v>
      </c>
      <c r="AT350" s="2"/>
    </row>
    <row r="351" spans="1:46" ht="12.75" customHeight="1" x14ac:dyDescent="0.2">
      <c r="A351" s="85"/>
      <c r="B351" s="88"/>
      <c r="C351" s="70" t="s">
        <v>102</v>
      </c>
      <c r="D351" s="3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23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24"/>
      <c r="AJ351" s="24"/>
      <c r="AK351" s="12"/>
      <c r="AL351" s="12"/>
      <c r="AM351" s="7"/>
      <c r="AN351" s="7"/>
      <c r="AO351" s="7"/>
      <c r="AP351" s="7"/>
      <c r="AQ351" s="7">
        <f t="shared" si="35"/>
        <v>0</v>
      </c>
      <c r="AR351" s="3">
        <f t="shared" si="36"/>
        <v>34</v>
      </c>
      <c r="AS351" s="8">
        <f t="shared" si="28"/>
        <v>0</v>
      </c>
      <c r="AT351" s="2"/>
    </row>
    <row r="352" spans="1:46" ht="12.75" customHeight="1" x14ac:dyDescent="0.2">
      <c r="A352" s="85"/>
      <c r="B352" s="88"/>
      <c r="C352" s="70" t="s">
        <v>103</v>
      </c>
      <c r="D352" s="3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23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24"/>
      <c r="AJ352" s="24"/>
      <c r="AK352" s="12"/>
      <c r="AL352" s="12"/>
      <c r="AM352" s="7"/>
      <c r="AN352" s="7"/>
      <c r="AO352" s="7"/>
      <c r="AP352" s="7"/>
      <c r="AQ352" s="7">
        <f t="shared" si="35"/>
        <v>0</v>
      </c>
      <c r="AR352" s="3">
        <f t="shared" si="36"/>
        <v>34</v>
      </c>
      <c r="AS352" s="8">
        <f t="shared" si="28"/>
        <v>0</v>
      </c>
      <c r="AT352" s="6"/>
    </row>
    <row r="353" spans="1:45" ht="12.75" customHeight="1" x14ac:dyDescent="0.2">
      <c r="A353" s="85"/>
      <c r="B353" s="89"/>
      <c r="C353" s="70" t="s">
        <v>104</v>
      </c>
      <c r="D353" s="3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23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24"/>
      <c r="AJ353" s="24"/>
      <c r="AK353" s="12"/>
      <c r="AL353" s="12"/>
      <c r="AM353" s="7"/>
      <c r="AN353" s="7"/>
      <c r="AO353" s="7"/>
      <c r="AP353" s="7"/>
      <c r="AQ353" s="7">
        <f t="shared" si="35"/>
        <v>0</v>
      </c>
      <c r="AR353" s="3">
        <f t="shared" si="36"/>
        <v>34</v>
      </c>
      <c r="AS353" s="8">
        <f t="shared" si="28"/>
        <v>0</v>
      </c>
    </row>
    <row r="354" spans="1:45" ht="12.75" customHeight="1" x14ac:dyDescent="0.2">
      <c r="A354" s="85"/>
      <c r="B354" s="87" t="s">
        <v>48</v>
      </c>
      <c r="C354" s="70" t="s">
        <v>69</v>
      </c>
      <c r="D354" s="3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23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24"/>
      <c r="AJ354" s="24"/>
      <c r="AK354" s="12"/>
      <c r="AL354" s="12"/>
      <c r="AM354" s="7"/>
      <c r="AN354" s="7"/>
      <c r="AO354" s="7"/>
      <c r="AP354" s="7"/>
      <c r="AQ354" s="7">
        <f t="shared" si="35"/>
        <v>0</v>
      </c>
      <c r="AR354" s="3">
        <f t="shared" ref="AR354:AR359" si="37">34*2</f>
        <v>68</v>
      </c>
      <c r="AS354" s="8">
        <f t="shared" si="28"/>
        <v>0</v>
      </c>
    </row>
    <row r="355" spans="1:45" ht="12.75" customHeight="1" x14ac:dyDescent="0.2">
      <c r="A355" s="85"/>
      <c r="B355" s="88"/>
      <c r="C355" s="70" t="s">
        <v>70</v>
      </c>
      <c r="D355" s="3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23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24"/>
      <c r="AJ355" s="24"/>
      <c r="AK355" s="12"/>
      <c r="AL355" s="12"/>
      <c r="AM355" s="7"/>
      <c r="AN355" s="7"/>
      <c r="AO355" s="7"/>
      <c r="AP355" s="7"/>
      <c r="AQ355" s="7">
        <f t="shared" si="35"/>
        <v>0</v>
      </c>
      <c r="AR355" s="3">
        <f t="shared" si="37"/>
        <v>68</v>
      </c>
      <c r="AS355" s="8">
        <f t="shared" si="28"/>
        <v>0</v>
      </c>
    </row>
    <row r="356" spans="1:45" ht="12.75" customHeight="1" x14ac:dyDescent="0.2">
      <c r="A356" s="85"/>
      <c r="B356" s="88"/>
      <c r="C356" s="70" t="s">
        <v>101</v>
      </c>
      <c r="D356" s="3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23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24"/>
      <c r="AJ356" s="24"/>
      <c r="AK356" s="12"/>
      <c r="AL356" s="12"/>
      <c r="AM356" s="7"/>
      <c r="AN356" s="7"/>
      <c r="AO356" s="7"/>
      <c r="AP356" s="7"/>
      <c r="AQ356" s="7">
        <f t="shared" si="35"/>
        <v>0</v>
      </c>
      <c r="AR356" s="3">
        <f t="shared" si="37"/>
        <v>68</v>
      </c>
      <c r="AS356" s="8">
        <f t="shared" si="28"/>
        <v>0</v>
      </c>
    </row>
    <row r="357" spans="1:45" ht="12.75" customHeight="1" x14ac:dyDescent="0.2">
      <c r="A357" s="85"/>
      <c r="B357" s="88"/>
      <c r="C357" s="70" t="s">
        <v>102</v>
      </c>
      <c r="D357" s="3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23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24"/>
      <c r="AJ357" s="24"/>
      <c r="AK357" s="12"/>
      <c r="AL357" s="12"/>
      <c r="AM357" s="7"/>
      <c r="AN357" s="7"/>
      <c r="AO357" s="7"/>
      <c r="AP357" s="7"/>
      <c r="AQ357" s="7">
        <f t="shared" si="35"/>
        <v>0</v>
      </c>
      <c r="AR357" s="3">
        <f t="shared" si="37"/>
        <v>68</v>
      </c>
      <c r="AS357" s="8">
        <f t="shared" si="28"/>
        <v>0</v>
      </c>
    </row>
    <row r="358" spans="1:45" ht="12.75" customHeight="1" x14ac:dyDescent="0.2">
      <c r="A358" s="85"/>
      <c r="B358" s="88"/>
      <c r="C358" s="70" t="s">
        <v>103</v>
      </c>
      <c r="D358" s="28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23"/>
      <c r="AH358" s="12"/>
      <c r="AI358" s="12"/>
      <c r="AJ358" s="24"/>
      <c r="AK358" s="12"/>
      <c r="AL358" s="12"/>
      <c r="AM358" s="7"/>
      <c r="AN358" s="7"/>
      <c r="AO358" s="7"/>
      <c r="AP358" s="7"/>
      <c r="AQ358" s="7">
        <f t="shared" si="35"/>
        <v>0</v>
      </c>
      <c r="AR358" s="3">
        <f t="shared" si="37"/>
        <v>68</v>
      </c>
      <c r="AS358" s="8">
        <f t="shared" si="28"/>
        <v>0</v>
      </c>
    </row>
    <row r="359" spans="1:45" ht="12.75" customHeight="1" x14ac:dyDescent="0.2">
      <c r="A359" s="86"/>
      <c r="B359" s="89"/>
      <c r="C359" s="70" t="s">
        <v>104</v>
      </c>
      <c r="D359" s="28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23"/>
      <c r="AK359" s="12"/>
      <c r="AL359" s="12"/>
      <c r="AM359" s="7"/>
      <c r="AN359" s="7"/>
      <c r="AO359" s="7"/>
      <c r="AP359" s="7"/>
      <c r="AQ359" s="7">
        <f t="shared" si="35"/>
        <v>0</v>
      </c>
      <c r="AR359" s="3">
        <f t="shared" si="37"/>
        <v>68</v>
      </c>
      <c r="AS359" s="8">
        <f t="shared" si="28"/>
        <v>0</v>
      </c>
    </row>
    <row r="360" spans="1:45" ht="12.75" customHeight="1" x14ac:dyDescent="0.2">
      <c r="A360" s="41"/>
      <c r="B360" s="42"/>
      <c r="C360" s="65"/>
      <c r="D360" s="42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1"/>
      <c r="AN360" s="41"/>
      <c r="AO360" s="41"/>
      <c r="AP360" s="41"/>
      <c r="AQ360" s="41"/>
      <c r="AR360" s="41"/>
      <c r="AS360" s="41"/>
    </row>
    <row r="361" spans="1:45" ht="40.5" customHeight="1" x14ac:dyDescent="0.2">
      <c r="A361" s="102" t="s">
        <v>32</v>
      </c>
      <c r="B361" s="103"/>
      <c r="C361" s="104"/>
      <c r="D361" s="71"/>
      <c r="E361" s="105" t="s">
        <v>34</v>
      </c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7"/>
      <c r="AQ361" s="115" t="s">
        <v>16</v>
      </c>
      <c r="AR361" s="135" t="s">
        <v>18</v>
      </c>
      <c r="AS361" s="132" t="s">
        <v>17</v>
      </c>
    </row>
    <row r="362" spans="1:45" ht="12.75" customHeight="1" x14ac:dyDescent="0.2">
      <c r="A362" s="90" t="s">
        <v>0</v>
      </c>
      <c r="B362" s="91"/>
      <c r="C362" s="92"/>
      <c r="D362" s="32" t="s">
        <v>14</v>
      </c>
      <c r="E362" s="99" t="s">
        <v>1</v>
      </c>
      <c r="F362" s="100"/>
      <c r="G362" s="100"/>
      <c r="H362" s="101"/>
      <c r="I362" s="99" t="s">
        <v>2</v>
      </c>
      <c r="J362" s="100"/>
      <c r="K362" s="100"/>
      <c r="L362" s="101"/>
      <c r="M362" s="99" t="s">
        <v>3</v>
      </c>
      <c r="N362" s="100"/>
      <c r="O362" s="100"/>
      <c r="P362" s="101"/>
      <c r="Q362" s="99" t="s">
        <v>4</v>
      </c>
      <c r="R362" s="100"/>
      <c r="S362" s="100"/>
      <c r="T362" s="101"/>
      <c r="U362" s="99" t="s">
        <v>5</v>
      </c>
      <c r="V362" s="100"/>
      <c r="W362" s="101"/>
      <c r="X362" s="99" t="s">
        <v>6</v>
      </c>
      <c r="Y362" s="100"/>
      <c r="Z362" s="100"/>
      <c r="AA362" s="101"/>
      <c r="AB362" s="99" t="s">
        <v>7</v>
      </c>
      <c r="AC362" s="100"/>
      <c r="AD362" s="101"/>
      <c r="AE362" s="99" t="s">
        <v>8</v>
      </c>
      <c r="AF362" s="100"/>
      <c r="AG362" s="100"/>
      <c r="AH362" s="100"/>
      <c r="AI362" s="101"/>
      <c r="AJ362" s="99" t="s">
        <v>9</v>
      </c>
      <c r="AK362" s="100"/>
      <c r="AL362" s="101"/>
      <c r="AM362" s="99" t="s">
        <v>10</v>
      </c>
      <c r="AN362" s="100"/>
      <c r="AO362" s="100"/>
      <c r="AP362" s="101"/>
      <c r="AQ362" s="116"/>
      <c r="AR362" s="136"/>
      <c r="AS362" s="133"/>
    </row>
    <row r="363" spans="1:45" ht="12.75" customHeight="1" x14ac:dyDescent="0.2">
      <c r="A363" s="93"/>
      <c r="B363" s="94"/>
      <c r="C363" s="95"/>
      <c r="D363" s="32" t="s">
        <v>15</v>
      </c>
      <c r="E363" s="5">
        <v>1</v>
      </c>
      <c r="F363" s="5">
        <v>2</v>
      </c>
      <c r="G363" s="5">
        <v>3</v>
      </c>
      <c r="H363" s="5">
        <v>4</v>
      </c>
      <c r="I363" s="5">
        <v>5</v>
      </c>
      <c r="J363" s="5">
        <v>6</v>
      </c>
      <c r="K363" s="5">
        <v>7</v>
      </c>
      <c r="L363" s="5">
        <v>8</v>
      </c>
      <c r="M363" s="5">
        <v>9</v>
      </c>
      <c r="N363" s="5">
        <v>10</v>
      </c>
      <c r="O363" s="5">
        <v>11</v>
      </c>
      <c r="P363" s="5">
        <v>12</v>
      </c>
      <c r="Q363" s="5">
        <v>13</v>
      </c>
      <c r="R363" s="5">
        <v>14</v>
      </c>
      <c r="S363" s="5">
        <v>15</v>
      </c>
      <c r="T363" s="5">
        <v>16</v>
      </c>
      <c r="U363" s="5">
        <v>17</v>
      </c>
      <c r="V363" s="5">
        <v>18</v>
      </c>
      <c r="W363" s="5">
        <v>19</v>
      </c>
      <c r="X363" s="5">
        <v>20</v>
      </c>
      <c r="Y363" s="5">
        <v>21</v>
      </c>
      <c r="Z363" s="5">
        <v>22</v>
      </c>
      <c r="AA363" s="5">
        <v>23</v>
      </c>
      <c r="AB363" s="5">
        <v>24</v>
      </c>
      <c r="AC363" s="5">
        <v>25</v>
      </c>
      <c r="AD363" s="5">
        <v>26</v>
      </c>
      <c r="AE363" s="5">
        <v>27</v>
      </c>
      <c r="AF363" s="5">
        <v>28</v>
      </c>
      <c r="AG363" s="5">
        <v>29</v>
      </c>
      <c r="AH363" s="5">
        <v>30</v>
      </c>
      <c r="AI363" s="5">
        <v>31</v>
      </c>
      <c r="AJ363" s="5">
        <v>32</v>
      </c>
      <c r="AK363" s="5">
        <v>33</v>
      </c>
      <c r="AL363" s="5">
        <v>34</v>
      </c>
      <c r="AM363" s="5">
        <v>35</v>
      </c>
      <c r="AN363" s="5">
        <v>36</v>
      </c>
      <c r="AO363" s="5">
        <v>37</v>
      </c>
      <c r="AP363" s="5">
        <v>38</v>
      </c>
      <c r="AQ363" s="117"/>
      <c r="AR363" s="137"/>
      <c r="AS363" s="134"/>
    </row>
    <row r="364" spans="1:45" ht="12.75" customHeight="1" x14ac:dyDescent="0.2">
      <c r="A364" s="84" t="s">
        <v>19</v>
      </c>
      <c r="B364" s="87" t="s">
        <v>13</v>
      </c>
      <c r="C364" s="70" t="s">
        <v>71</v>
      </c>
      <c r="D364" s="28"/>
      <c r="E364" s="12"/>
      <c r="F364" s="12"/>
      <c r="G364" s="74" t="s">
        <v>109</v>
      </c>
      <c r="H364" s="12"/>
      <c r="I364" s="12"/>
      <c r="J364" s="12"/>
      <c r="K364" s="12"/>
      <c r="L364" s="12"/>
      <c r="M364" s="12"/>
      <c r="N364" s="12"/>
      <c r="O364" s="12"/>
      <c r="P364" s="12"/>
      <c r="Q364" s="74" t="s">
        <v>109</v>
      </c>
      <c r="R364" s="12"/>
      <c r="S364" s="12"/>
      <c r="T364" s="12"/>
      <c r="U364" s="12"/>
      <c r="V364" s="12"/>
      <c r="W364" s="12"/>
      <c r="X364" s="12"/>
      <c r="Y364" s="12"/>
      <c r="Z364" s="12"/>
      <c r="AA364" s="74" t="s">
        <v>109</v>
      </c>
      <c r="AB364" s="12"/>
      <c r="AC364" s="12"/>
      <c r="AD364" s="12"/>
      <c r="AE364" s="12"/>
      <c r="AF364" s="12"/>
      <c r="AG364" s="12"/>
      <c r="AH364" s="12"/>
      <c r="AI364" s="12"/>
      <c r="AJ364" s="12"/>
      <c r="AK364" s="74" t="s">
        <v>109</v>
      </c>
      <c r="AL364" s="12"/>
      <c r="AM364" s="24"/>
      <c r="AN364" s="24"/>
      <c r="AO364" s="24"/>
      <c r="AP364" s="24"/>
      <c r="AQ364" s="7">
        <v>4</v>
      </c>
      <c r="AR364" s="3">
        <f>34*3</f>
        <v>102</v>
      </c>
      <c r="AS364" s="8">
        <f t="shared" ref="AS364:AS459" si="38">AQ364/AR364</f>
        <v>3.9215686274509803E-2</v>
      </c>
    </row>
    <row r="365" spans="1:45" ht="12.75" customHeight="1" x14ac:dyDescent="0.2">
      <c r="A365" s="85"/>
      <c r="B365" s="88"/>
      <c r="C365" s="70" t="s">
        <v>72</v>
      </c>
      <c r="D365" s="28"/>
      <c r="E365" s="12"/>
      <c r="F365" s="12"/>
      <c r="G365" s="74" t="s">
        <v>109</v>
      </c>
      <c r="H365" s="12"/>
      <c r="I365" s="12"/>
      <c r="J365" s="12"/>
      <c r="K365" s="12"/>
      <c r="L365" s="12"/>
      <c r="M365" s="12"/>
      <c r="N365" s="12"/>
      <c r="O365" s="12"/>
      <c r="P365" s="12"/>
      <c r="Q365" s="74" t="s">
        <v>109</v>
      </c>
      <c r="R365" s="12"/>
      <c r="S365" s="12"/>
      <c r="T365" s="12"/>
      <c r="U365" s="12"/>
      <c r="V365" s="12"/>
      <c r="W365" s="12"/>
      <c r="X365" s="12"/>
      <c r="Y365" s="12"/>
      <c r="Z365" s="12"/>
      <c r="AA365" s="74" t="s">
        <v>109</v>
      </c>
      <c r="AB365" s="12"/>
      <c r="AC365" s="12"/>
      <c r="AD365" s="12"/>
      <c r="AE365" s="12"/>
      <c r="AF365" s="12"/>
      <c r="AG365" s="12"/>
      <c r="AH365" s="12"/>
      <c r="AI365" s="12"/>
      <c r="AJ365" s="12"/>
      <c r="AK365" s="74" t="s">
        <v>109</v>
      </c>
      <c r="AL365" s="12"/>
      <c r="AM365" s="24"/>
      <c r="AN365" s="24"/>
      <c r="AO365" s="24"/>
      <c r="AP365" s="24"/>
      <c r="AQ365" s="7">
        <v>4</v>
      </c>
      <c r="AR365" s="3">
        <f>34*3</f>
        <v>102</v>
      </c>
      <c r="AS365" s="8">
        <f t="shared" si="38"/>
        <v>3.9215686274509803E-2</v>
      </c>
    </row>
    <row r="366" spans="1:45" ht="12.75" customHeight="1" x14ac:dyDescent="0.2">
      <c r="A366" s="85"/>
      <c r="B366" s="88"/>
      <c r="C366" s="70" t="s">
        <v>73</v>
      </c>
      <c r="D366" s="28"/>
      <c r="E366" s="12"/>
      <c r="F366" s="12"/>
      <c r="G366" s="74" t="s">
        <v>109</v>
      </c>
      <c r="H366" s="12"/>
      <c r="I366" s="12"/>
      <c r="J366" s="12"/>
      <c r="K366" s="12"/>
      <c r="L366" s="12"/>
      <c r="M366" s="12"/>
      <c r="N366" s="12"/>
      <c r="O366" s="12"/>
      <c r="P366" s="12"/>
      <c r="Q366" s="74" t="s">
        <v>109</v>
      </c>
      <c r="R366" s="12"/>
      <c r="S366" s="12"/>
      <c r="T366" s="12"/>
      <c r="U366" s="12"/>
      <c r="V366" s="12"/>
      <c r="W366" s="12"/>
      <c r="X366" s="12"/>
      <c r="Y366" s="12"/>
      <c r="Z366" s="12"/>
      <c r="AA366" s="74" t="s">
        <v>109</v>
      </c>
      <c r="AB366" s="12"/>
      <c r="AC366" s="12"/>
      <c r="AD366" s="12"/>
      <c r="AE366" s="12"/>
      <c r="AF366" s="12"/>
      <c r="AG366" s="12"/>
      <c r="AH366" s="12"/>
      <c r="AI366" s="12"/>
      <c r="AJ366" s="12"/>
      <c r="AK366" s="74" t="s">
        <v>109</v>
      </c>
      <c r="AL366" s="12"/>
      <c r="AM366" s="24"/>
      <c r="AN366" s="24"/>
      <c r="AO366" s="24"/>
      <c r="AP366" s="24"/>
      <c r="AQ366" s="7">
        <v>4</v>
      </c>
      <c r="AR366" s="3">
        <f>34*3</f>
        <v>102</v>
      </c>
      <c r="AS366" s="8">
        <f t="shared" si="38"/>
        <v>3.9215686274509803E-2</v>
      </c>
    </row>
    <row r="367" spans="1:45" ht="12.75" customHeight="1" x14ac:dyDescent="0.2">
      <c r="A367" s="85"/>
      <c r="B367" s="88"/>
      <c r="C367" s="70" t="s">
        <v>106</v>
      </c>
      <c r="D367" s="28"/>
      <c r="E367" s="12"/>
      <c r="F367" s="12"/>
      <c r="G367" s="74" t="s">
        <v>109</v>
      </c>
      <c r="H367" s="12"/>
      <c r="I367" s="12"/>
      <c r="J367" s="12"/>
      <c r="K367" s="12"/>
      <c r="L367" s="12"/>
      <c r="M367" s="12"/>
      <c r="N367" s="12"/>
      <c r="O367" s="12"/>
      <c r="P367" s="12"/>
      <c r="Q367" s="74" t="s">
        <v>109</v>
      </c>
      <c r="R367" s="12"/>
      <c r="S367" s="12"/>
      <c r="T367" s="12"/>
      <c r="U367" s="12"/>
      <c r="V367" s="12"/>
      <c r="W367" s="12"/>
      <c r="X367" s="12"/>
      <c r="Y367" s="12"/>
      <c r="Z367" s="12"/>
      <c r="AA367" s="74" t="s">
        <v>109</v>
      </c>
      <c r="AB367" s="12"/>
      <c r="AC367" s="12"/>
      <c r="AD367" s="12"/>
      <c r="AE367" s="12"/>
      <c r="AF367" s="12"/>
      <c r="AG367" s="12"/>
      <c r="AH367" s="12"/>
      <c r="AI367" s="12"/>
      <c r="AJ367" s="12"/>
      <c r="AK367" s="74" t="s">
        <v>109</v>
      </c>
      <c r="AL367" s="12"/>
      <c r="AM367" s="24"/>
      <c r="AN367" s="24"/>
      <c r="AO367" s="24"/>
      <c r="AP367" s="24"/>
      <c r="AQ367" s="7">
        <v>4</v>
      </c>
      <c r="AR367" s="3">
        <f>34*3</f>
        <v>102</v>
      </c>
      <c r="AS367" s="8">
        <f t="shared" si="38"/>
        <v>3.9215686274509803E-2</v>
      </c>
    </row>
    <row r="368" spans="1:45" ht="12.75" customHeight="1" x14ac:dyDescent="0.2">
      <c r="A368" s="85"/>
      <c r="B368" s="88"/>
      <c r="C368" s="70" t="s">
        <v>105</v>
      </c>
      <c r="D368" s="28"/>
      <c r="E368" s="12"/>
      <c r="F368" s="12"/>
      <c r="G368" s="74" t="s">
        <v>109</v>
      </c>
      <c r="H368" s="12"/>
      <c r="I368" s="12"/>
      <c r="J368" s="12"/>
      <c r="K368" s="12"/>
      <c r="L368" s="12"/>
      <c r="M368" s="12"/>
      <c r="N368" s="12"/>
      <c r="O368" s="12"/>
      <c r="P368" s="12"/>
      <c r="Q368" s="74" t="s">
        <v>109</v>
      </c>
      <c r="R368" s="12"/>
      <c r="S368" s="12"/>
      <c r="T368" s="12"/>
      <c r="U368" s="12"/>
      <c r="V368" s="12"/>
      <c r="W368" s="12"/>
      <c r="X368" s="12"/>
      <c r="Y368" s="12"/>
      <c r="Z368" s="12"/>
      <c r="AA368" s="74" t="s">
        <v>109</v>
      </c>
      <c r="AB368" s="12"/>
      <c r="AC368" s="12"/>
      <c r="AD368" s="12"/>
      <c r="AE368" s="12"/>
      <c r="AF368" s="12"/>
      <c r="AG368" s="12"/>
      <c r="AH368" s="12"/>
      <c r="AI368" s="12"/>
      <c r="AJ368" s="12"/>
      <c r="AK368" s="74" t="s">
        <v>109</v>
      </c>
      <c r="AL368" s="12"/>
      <c r="AM368" s="24"/>
      <c r="AN368" s="24"/>
      <c r="AO368" s="24"/>
      <c r="AP368" s="24"/>
      <c r="AQ368" s="7">
        <v>4</v>
      </c>
      <c r="AR368" s="3">
        <f t="shared" ref="AR368:AR387" si="39">34*3</f>
        <v>102</v>
      </c>
      <c r="AS368" s="8">
        <f t="shared" si="38"/>
        <v>3.9215686274509803E-2</v>
      </c>
    </row>
    <row r="369" spans="1:46" ht="12.75" customHeight="1" x14ac:dyDescent="0.2">
      <c r="A369" s="85"/>
      <c r="B369" s="89"/>
      <c r="C369" s="70" t="s">
        <v>107</v>
      </c>
      <c r="D369" s="28"/>
      <c r="E369" s="12"/>
      <c r="F369" s="12"/>
      <c r="G369" s="74" t="s">
        <v>109</v>
      </c>
      <c r="H369" s="12"/>
      <c r="I369" s="12"/>
      <c r="J369" s="12"/>
      <c r="K369" s="12"/>
      <c r="L369" s="12"/>
      <c r="M369" s="12"/>
      <c r="N369" s="12"/>
      <c r="O369" s="12"/>
      <c r="P369" s="12"/>
      <c r="Q369" s="74" t="s">
        <v>109</v>
      </c>
      <c r="R369" s="12"/>
      <c r="S369" s="12"/>
      <c r="T369" s="12"/>
      <c r="U369" s="12"/>
      <c r="V369" s="12"/>
      <c r="W369" s="12"/>
      <c r="X369" s="12"/>
      <c r="Y369" s="12"/>
      <c r="Z369" s="12"/>
      <c r="AA369" s="74" t="s">
        <v>109</v>
      </c>
      <c r="AB369" s="12"/>
      <c r="AC369" s="12"/>
      <c r="AD369" s="12"/>
      <c r="AE369" s="12"/>
      <c r="AF369" s="12"/>
      <c r="AG369" s="12"/>
      <c r="AH369" s="12"/>
      <c r="AI369" s="12"/>
      <c r="AJ369" s="12"/>
      <c r="AK369" s="74" t="s">
        <v>109</v>
      </c>
      <c r="AL369" s="12"/>
      <c r="AM369" s="24"/>
      <c r="AN369" s="24"/>
      <c r="AO369" s="24"/>
      <c r="AP369" s="24"/>
      <c r="AQ369" s="7">
        <v>4</v>
      </c>
      <c r="AR369" s="3">
        <f t="shared" si="39"/>
        <v>102</v>
      </c>
      <c r="AS369" s="8">
        <f t="shared" si="38"/>
        <v>3.9215686274509803E-2</v>
      </c>
    </row>
    <row r="370" spans="1:46" ht="12.75" customHeight="1" x14ac:dyDescent="0.2">
      <c r="A370" s="85"/>
      <c r="B370" s="87" t="s">
        <v>21</v>
      </c>
      <c r="C370" s="70" t="s">
        <v>71</v>
      </c>
      <c r="D370" s="28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74" t="s">
        <v>109</v>
      </c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75" t="s">
        <v>109</v>
      </c>
      <c r="AI370" s="12"/>
      <c r="AJ370" s="12"/>
      <c r="AK370" s="12"/>
      <c r="AL370" s="12"/>
      <c r="AM370" s="24"/>
      <c r="AN370" s="24"/>
      <c r="AO370" s="24"/>
      <c r="AP370" s="24"/>
      <c r="AQ370" s="7">
        <v>2</v>
      </c>
      <c r="AR370" s="3">
        <f t="shared" si="39"/>
        <v>102</v>
      </c>
      <c r="AS370" s="8">
        <f t="shared" si="38"/>
        <v>1.9607843137254902E-2</v>
      </c>
    </row>
    <row r="371" spans="1:46" ht="12.75" customHeight="1" x14ac:dyDescent="0.2">
      <c r="A371" s="85"/>
      <c r="B371" s="88"/>
      <c r="C371" s="70" t="s">
        <v>72</v>
      </c>
      <c r="D371" s="28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74" t="s">
        <v>109</v>
      </c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75" t="s">
        <v>109</v>
      </c>
      <c r="AI371" s="12"/>
      <c r="AJ371" s="12"/>
      <c r="AK371" s="12"/>
      <c r="AL371" s="12"/>
      <c r="AM371" s="24"/>
      <c r="AN371" s="24"/>
      <c r="AO371" s="24"/>
      <c r="AP371" s="24"/>
      <c r="AQ371" s="7">
        <v>2</v>
      </c>
      <c r="AR371" s="3">
        <f t="shared" si="39"/>
        <v>102</v>
      </c>
      <c r="AS371" s="8">
        <f t="shared" si="38"/>
        <v>1.9607843137254902E-2</v>
      </c>
    </row>
    <row r="372" spans="1:46" ht="12.75" customHeight="1" x14ac:dyDescent="0.2">
      <c r="A372" s="85"/>
      <c r="B372" s="88"/>
      <c r="C372" s="70" t="s">
        <v>73</v>
      </c>
      <c r="D372" s="28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74" t="s">
        <v>109</v>
      </c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75" t="s">
        <v>109</v>
      </c>
      <c r="AI372" s="12"/>
      <c r="AJ372" s="12"/>
      <c r="AK372" s="12"/>
      <c r="AL372" s="12"/>
      <c r="AM372" s="24"/>
      <c r="AN372" s="24"/>
      <c r="AO372" s="24"/>
      <c r="AP372" s="24"/>
      <c r="AQ372" s="7">
        <v>2</v>
      </c>
      <c r="AR372" s="3">
        <f t="shared" si="39"/>
        <v>102</v>
      </c>
      <c r="AS372" s="8">
        <f t="shared" si="38"/>
        <v>1.9607843137254902E-2</v>
      </c>
    </row>
    <row r="373" spans="1:46" ht="12.75" customHeight="1" x14ac:dyDescent="0.2">
      <c r="A373" s="85"/>
      <c r="B373" s="88"/>
      <c r="C373" s="70" t="s">
        <v>106</v>
      </c>
      <c r="D373" s="28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74" t="s">
        <v>109</v>
      </c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75" t="s">
        <v>109</v>
      </c>
      <c r="AI373" s="12"/>
      <c r="AJ373" s="12"/>
      <c r="AK373" s="12"/>
      <c r="AL373" s="12"/>
      <c r="AM373" s="24"/>
      <c r="AN373" s="24"/>
      <c r="AO373" s="24"/>
      <c r="AP373" s="24"/>
      <c r="AQ373" s="7">
        <v>2</v>
      </c>
      <c r="AR373" s="3">
        <f t="shared" si="39"/>
        <v>102</v>
      </c>
      <c r="AS373" s="8">
        <f t="shared" si="38"/>
        <v>1.9607843137254902E-2</v>
      </c>
    </row>
    <row r="374" spans="1:46" ht="12.75" customHeight="1" x14ac:dyDescent="0.2">
      <c r="A374" s="85"/>
      <c r="B374" s="88"/>
      <c r="C374" s="70" t="s">
        <v>105</v>
      </c>
      <c r="D374" s="3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74" t="s">
        <v>109</v>
      </c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75" t="s">
        <v>109</v>
      </c>
      <c r="AI374" s="12"/>
      <c r="AJ374" s="12"/>
      <c r="AK374" s="12"/>
      <c r="AL374" s="12"/>
      <c r="AM374" s="24"/>
      <c r="AN374" s="24"/>
      <c r="AO374" s="24"/>
      <c r="AP374" s="24"/>
      <c r="AQ374" s="7">
        <v>2</v>
      </c>
      <c r="AR374" s="3">
        <f t="shared" si="39"/>
        <v>102</v>
      </c>
      <c r="AS374" s="8">
        <f t="shared" si="38"/>
        <v>1.9607843137254902E-2</v>
      </c>
    </row>
    <row r="375" spans="1:46" ht="12.75" customHeight="1" x14ac:dyDescent="0.2">
      <c r="A375" s="85"/>
      <c r="B375" s="89"/>
      <c r="C375" s="70" t="s">
        <v>107</v>
      </c>
      <c r="D375" s="28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74" t="s">
        <v>109</v>
      </c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75" t="s">
        <v>109</v>
      </c>
      <c r="AI375" s="12"/>
      <c r="AJ375" s="12"/>
      <c r="AK375" s="12"/>
      <c r="AL375" s="12"/>
      <c r="AM375" s="24"/>
      <c r="AN375" s="24"/>
      <c r="AO375" s="24"/>
      <c r="AP375" s="24"/>
      <c r="AQ375" s="7">
        <v>2</v>
      </c>
      <c r="AR375" s="3">
        <f t="shared" si="39"/>
        <v>102</v>
      </c>
      <c r="AS375" s="8">
        <f t="shared" si="38"/>
        <v>1.9607843137254902E-2</v>
      </c>
    </row>
    <row r="376" spans="1:46" x14ac:dyDescent="0.2">
      <c r="A376" s="85"/>
      <c r="B376" s="87" t="s">
        <v>12</v>
      </c>
      <c r="C376" s="70" t="s">
        <v>71</v>
      </c>
      <c r="D376" s="32"/>
      <c r="E376" s="12"/>
      <c r="F376" s="12"/>
      <c r="G376" s="12"/>
      <c r="H376" s="74" t="s">
        <v>109</v>
      </c>
      <c r="I376" s="12"/>
      <c r="J376" s="12"/>
      <c r="K376" s="12"/>
      <c r="L376" s="12"/>
      <c r="M376" s="12"/>
      <c r="N376" s="74" t="s">
        <v>109</v>
      </c>
      <c r="O376" s="12"/>
      <c r="P376" s="12"/>
      <c r="Q376" s="12"/>
      <c r="R376" s="74" t="s">
        <v>109</v>
      </c>
      <c r="S376" s="12"/>
      <c r="T376" s="12"/>
      <c r="U376" s="74" t="s">
        <v>109</v>
      </c>
      <c r="V376" s="12"/>
      <c r="W376" s="12"/>
      <c r="X376" s="12"/>
      <c r="Y376" s="74" t="s">
        <v>109</v>
      </c>
      <c r="Z376" s="12"/>
      <c r="AA376" s="12"/>
      <c r="AB376" s="12"/>
      <c r="AC376" s="12"/>
      <c r="AD376" s="74" t="s">
        <v>109</v>
      </c>
      <c r="AE376" s="12"/>
      <c r="AF376" s="12"/>
      <c r="AG376" s="12"/>
      <c r="AH376" s="12"/>
      <c r="AI376" s="12"/>
      <c r="AJ376" s="12"/>
      <c r="AK376" s="12"/>
      <c r="AL376" s="74" t="s">
        <v>109</v>
      </c>
      <c r="AM376" s="24"/>
      <c r="AN376" s="24"/>
      <c r="AO376" s="24"/>
      <c r="AP376" s="24"/>
      <c r="AQ376" s="7">
        <v>7</v>
      </c>
      <c r="AR376" s="3">
        <f t="shared" si="39"/>
        <v>102</v>
      </c>
      <c r="AS376" s="8">
        <f t="shared" si="38"/>
        <v>6.8627450980392163E-2</v>
      </c>
    </row>
    <row r="377" spans="1:46" ht="17.25" customHeight="1" x14ac:dyDescent="0.2">
      <c r="A377" s="85"/>
      <c r="B377" s="88"/>
      <c r="C377" s="70" t="s">
        <v>72</v>
      </c>
      <c r="D377" s="32"/>
      <c r="E377" s="12"/>
      <c r="F377" s="12"/>
      <c r="G377" s="12"/>
      <c r="H377" s="74" t="s">
        <v>109</v>
      </c>
      <c r="I377" s="12"/>
      <c r="J377" s="12"/>
      <c r="K377" s="12"/>
      <c r="L377" s="12"/>
      <c r="M377" s="12"/>
      <c r="N377" s="74" t="s">
        <v>109</v>
      </c>
      <c r="O377" s="12"/>
      <c r="P377" s="12"/>
      <c r="Q377" s="12"/>
      <c r="R377" s="74" t="s">
        <v>109</v>
      </c>
      <c r="S377" s="12"/>
      <c r="T377" s="12"/>
      <c r="U377" s="74" t="s">
        <v>109</v>
      </c>
      <c r="V377" s="12"/>
      <c r="W377" s="12"/>
      <c r="X377" s="12"/>
      <c r="Y377" s="74" t="s">
        <v>109</v>
      </c>
      <c r="Z377" s="12"/>
      <c r="AA377" s="12"/>
      <c r="AB377" s="12"/>
      <c r="AC377" s="12"/>
      <c r="AD377" s="74" t="s">
        <v>109</v>
      </c>
      <c r="AE377" s="12"/>
      <c r="AF377" s="12"/>
      <c r="AG377" s="12"/>
      <c r="AH377" s="12"/>
      <c r="AI377" s="12"/>
      <c r="AJ377" s="12"/>
      <c r="AK377" s="12"/>
      <c r="AL377" s="74" t="s">
        <v>109</v>
      </c>
      <c r="AM377" s="24"/>
      <c r="AN377" s="24"/>
      <c r="AO377" s="24"/>
      <c r="AP377" s="24"/>
      <c r="AQ377" s="7">
        <v>7</v>
      </c>
      <c r="AR377" s="3">
        <f t="shared" si="39"/>
        <v>102</v>
      </c>
      <c r="AS377" s="8">
        <f t="shared" si="38"/>
        <v>6.8627450980392163E-2</v>
      </c>
    </row>
    <row r="378" spans="1:46" s="2" customFormat="1" ht="15.75" customHeight="1" x14ac:dyDescent="0.2">
      <c r="A378" s="85"/>
      <c r="B378" s="88"/>
      <c r="C378" s="70" t="s">
        <v>73</v>
      </c>
      <c r="D378" s="32"/>
      <c r="E378" s="12"/>
      <c r="F378" s="12"/>
      <c r="G378" s="12"/>
      <c r="H378" s="74" t="s">
        <v>109</v>
      </c>
      <c r="I378" s="12"/>
      <c r="J378" s="12"/>
      <c r="K378" s="12"/>
      <c r="L378" s="12"/>
      <c r="M378" s="12"/>
      <c r="N378" s="74" t="s">
        <v>109</v>
      </c>
      <c r="O378" s="12"/>
      <c r="P378" s="12"/>
      <c r="Q378" s="12"/>
      <c r="R378" s="74" t="s">
        <v>109</v>
      </c>
      <c r="S378" s="12"/>
      <c r="T378" s="12"/>
      <c r="U378" s="74" t="s">
        <v>109</v>
      </c>
      <c r="V378" s="12"/>
      <c r="W378" s="12"/>
      <c r="X378" s="12"/>
      <c r="Y378" s="74" t="s">
        <v>109</v>
      </c>
      <c r="Z378" s="12"/>
      <c r="AA378" s="12"/>
      <c r="AB378" s="12"/>
      <c r="AC378" s="12"/>
      <c r="AD378" s="74" t="s">
        <v>109</v>
      </c>
      <c r="AE378" s="12"/>
      <c r="AF378" s="12"/>
      <c r="AG378" s="12"/>
      <c r="AH378" s="12"/>
      <c r="AI378" s="12"/>
      <c r="AJ378" s="12"/>
      <c r="AK378" s="12"/>
      <c r="AL378" s="74" t="s">
        <v>109</v>
      </c>
      <c r="AM378" s="24"/>
      <c r="AN378" s="24"/>
      <c r="AO378" s="24"/>
      <c r="AP378" s="24"/>
      <c r="AQ378" s="7">
        <v>7</v>
      </c>
      <c r="AR378" s="3">
        <f t="shared" si="39"/>
        <v>102</v>
      </c>
      <c r="AS378" s="8">
        <f t="shared" si="38"/>
        <v>6.8627450980392163E-2</v>
      </c>
      <c r="AT378" s="1"/>
    </row>
    <row r="379" spans="1:46" s="2" customFormat="1" ht="16.5" customHeight="1" x14ac:dyDescent="0.2">
      <c r="A379" s="85"/>
      <c r="B379" s="88"/>
      <c r="C379" s="70" t="s">
        <v>106</v>
      </c>
      <c r="D379" s="32"/>
      <c r="E379" s="12"/>
      <c r="F379" s="12"/>
      <c r="G379" s="12"/>
      <c r="H379" s="74" t="s">
        <v>109</v>
      </c>
      <c r="I379" s="12"/>
      <c r="J379" s="12"/>
      <c r="K379" s="12"/>
      <c r="L379" s="12"/>
      <c r="M379" s="12"/>
      <c r="N379" s="74" t="s">
        <v>109</v>
      </c>
      <c r="O379" s="12"/>
      <c r="P379" s="12"/>
      <c r="Q379" s="12"/>
      <c r="R379" s="74" t="s">
        <v>109</v>
      </c>
      <c r="S379" s="12"/>
      <c r="T379" s="12"/>
      <c r="U379" s="74" t="s">
        <v>109</v>
      </c>
      <c r="V379" s="12"/>
      <c r="W379" s="12"/>
      <c r="X379" s="12"/>
      <c r="Y379" s="74" t="s">
        <v>109</v>
      </c>
      <c r="Z379" s="12"/>
      <c r="AA379" s="12"/>
      <c r="AB379" s="12"/>
      <c r="AC379" s="12"/>
      <c r="AD379" s="74" t="s">
        <v>109</v>
      </c>
      <c r="AE379" s="12"/>
      <c r="AF379" s="12"/>
      <c r="AG379" s="12"/>
      <c r="AH379" s="12"/>
      <c r="AI379" s="12"/>
      <c r="AJ379" s="12"/>
      <c r="AK379" s="12"/>
      <c r="AL379" s="74" t="s">
        <v>109</v>
      </c>
      <c r="AM379" s="24"/>
      <c r="AN379" s="24"/>
      <c r="AO379" s="24"/>
      <c r="AP379" s="24"/>
      <c r="AQ379" s="7">
        <v>7</v>
      </c>
      <c r="AR379" s="3">
        <f t="shared" si="39"/>
        <v>102</v>
      </c>
      <c r="AS379" s="8">
        <f t="shared" si="38"/>
        <v>6.8627450980392163E-2</v>
      </c>
      <c r="AT379" s="1"/>
    </row>
    <row r="380" spans="1:46" s="6" customFormat="1" ht="11.25" customHeight="1" x14ac:dyDescent="0.2">
      <c r="A380" s="85"/>
      <c r="B380" s="88"/>
      <c r="C380" s="70" t="s">
        <v>105</v>
      </c>
      <c r="D380" s="28"/>
      <c r="E380" s="12"/>
      <c r="F380" s="12"/>
      <c r="G380" s="12"/>
      <c r="H380" s="74" t="s">
        <v>109</v>
      </c>
      <c r="I380" s="12"/>
      <c r="J380" s="12"/>
      <c r="K380" s="12"/>
      <c r="L380" s="12"/>
      <c r="M380" s="12"/>
      <c r="N380" s="74" t="s">
        <v>109</v>
      </c>
      <c r="O380" s="12"/>
      <c r="P380" s="12"/>
      <c r="Q380" s="12"/>
      <c r="R380" s="74" t="s">
        <v>109</v>
      </c>
      <c r="S380" s="12"/>
      <c r="T380" s="12"/>
      <c r="U380" s="74" t="s">
        <v>109</v>
      </c>
      <c r="V380" s="12"/>
      <c r="W380" s="12"/>
      <c r="X380" s="12"/>
      <c r="Y380" s="74" t="s">
        <v>109</v>
      </c>
      <c r="Z380" s="12"/>
      <c r="AA380" s="12"/>
      <c r="AB380" s="12"/>
      <c r="AC380" s="12"/>
      <c r="AD380" s="74" t="s">
        <v>109</v>
      </c>
      <c r="AE380" s="12"/>
      <c r="AF380" s="12"/>
      <c r="AG380" s="12"/>
      <c r="AH380" s="12"/>
      <c r="AI380" s="12"/>
      <c r="AJ380" s="12"/>
      <c r="AK380" s="12"/>
      <c r="AL380" s="74" t="s">
        <v>109</v>
      </c>
      <c r="AM380" s="24"/>
      <c r="AN380" s="24"/>
      <c r="AO380" s="24"/>
      <c r="AP380" s="24"/>
      <c r="AQ380" s="7">
        <v>7</v>
      </c>
      <c r="AR380" s="3">
        <f t="shared" si="39"/>
        <v>102</v>
      </c>
      <c r="AS380" s="8">
        <f t="shared" si="38"/>
        <v>6.8627450980392163E-2</v>
      </c>
      <c r="AT380" s="1"/>
    </row>
    <row r="381" spans="1:46" ht="12.75" customHeight="1" x14ac:dyDescent="0.2">
      <c r="A381" s="85"/>
      <c r="B381" s="89"/>
      <c r="C381" s="70" t="s">
        <v>107</v>
      </c>
      <c r="D381" s="28"/>
      <c r="E381" s="12"/>
      <c r="F381" s="12"/>
      <c r="G381" s="12"/>
      <c r="H381" s="74" t="s">
        <v>109</v>
      </c>
      <c r="I381" s="23"/>
      <c r="J381" s="12"/>
      <c r="K381" s="12"/>
      <c r="L381" s="12"/>
      <c r="M381" s="12"/>
      <c r="N381" s="74" t="s">
        <v>109</v>
      </c>
      <c r="O381" s="12"/>
      <c r="P381" s="12"/>
      <c r="Q381" s="12"/>
      <c r="R381" s="74" t="s">
        <v>109</v>
      </c>
      <c r="S381" s="12"/>
      <c r="T381" s="12"/>
      <c r="U381" s="74" t="s">
        <v>109</v>
      </c>
      <c r="V381" s="12"/>
      <c r="W381" s="12"/>
      <c r="X381" s="12"/>
      <c r="Y381" s="74" t="s">
        <v>109</v>
      </c>
      <c r="Z381" s="12"/>
      <c r="AA381" s="12"/>
      <c r="AB381" s="12"/>
      <c r="AC381" s="12"/>
      <c r="AD381" s="74" t="s">
        <v>109</v>
      </c>
      <c r="AE381" s="12"/>
      <c r="AF381" s="12"/>
      <c r="AG381" s="12"/>
      <c r="AH381" s="12"/>
      <c r="AI381" s="12"/>
      <c r="AJ381" s="12"/>
      <c r="AK381" s="12"/>
      <c r="AL381" s="74" t="s">
        <v>109</v>
      </c>
      <c r="AM381" s="24"/>
      <c r="AN381" s="24"/>
      <c r="AO381" s="24"/>
      <c r="AP381" s="24"/>
      <c r="AQ381" s="7">
        <v>7</v>
      </c>
      <c r="AR381" s="3">
        <f t="shared" si="39"/>
        <v>102</v>
      </c>
      <c r="AS381" s="8">
        <f t="shared" si="38"/>
        <v>6.8627450980392163E-2</v>
      </c>
    </row>
    <row r="382" spans="1:46" ht="12.75" customHeight="1" x14ac:dyDescent="0.2">
      <c r="A382" s="85"/>
      <c r="B382" s="87" t="s">
        <v>59</v>
      </c>
      <c r="C382" s="70" t="s">
        <v>71</v>
      </c>
      <c r="D382" s="28"/>
      <c r="E382" s="12"/>
      <c r="F382" s="12"/>
      <c r="G382" s="12"/>
      <c r="H382" s="23"/>
      <c r="I382" s="23"/>
      <c r="J382" s="12"/>
      <c r="K382" s="12"/>
      <c r="L382" s="74" t="s">
        <v>109</v>
      </c>
      <c r="M382" s="12"/>
      <c r="N382" s="12"/>
      <c r="O382" s="12"/>
      <c r="P382" s="12"/>
      <c r="Q382" s="74" t="s">
        <v>109</v>
      </c>
      <c r="R382" s="12"/>
      <c r="S382" s="12"/>
      <c r="T382" s="12"/>
      <c r="U382" s="12"/>
      <c r="V382" s="74" t="s">
        <v>109</v>
      </c>
      <c r="W382" s="12"/>
      <c r="X382" s="12"/>
      <c r="Y382" s="12"/>
      <c r="Z382" s="12"/>
      <c r="AA382" s="74" t="s">
        <v>109</v>
      </c>
      <c r="AB382" s="12"/>
      <c r="AC382" s="12"/>
      <c r="AD382" s="12"/>
      <c r="AE382" s="12"/>
      <c r="AF382" s="74" t="s">
        <v>109</v>
      </c>
      <c r="AG382" s="12"/>
      <c r="AH382" s="12"/>
      <c r="AI382" s="12"/>
      <c r="AJ382" s="12"/>
      <c r="AK382" s="12"/>
      <c r="AL382" s="74" t="s">
        <v>109</v>
      </c>
      <c r="AM382" s="24"/>
      <c r="AN382" s="24"/>
      <c r="AO382" s="24"/>
      <c r="AP382" s="24"/>
      <c r="AQ382" s="7">
        <v>6</v>
      </c>
      <c r="AR382" s="3">
        <f t="shared" si="39"/>
        <v>102</v>
      </c>
      <c r="AS382" s="8">
        <f t="shared" si="38"/>
        <v>5.8823529411764705E-2</v>
      </c>
    </row>
    <row r="383" spans="1:46" ht="12.75" customHeight="1" x14ac:dyDescent="0.2">
      <c r="A383" s="85"/>
      <c r="B383" s="88"/>
      <c r="C383" s="70" t="s">
        <v>72</v>
      </c>
      <c r="D383" s="28"/>
      <c r="E383" s="12"/>
      <c r="F383" s="12"/>
      <c r="G383" s="12"/>
      <c r="H383" s="23"/>
      <c r="I383" s="23"/>
      <c r="J383" s="12"/>
      <c r="K383" s="12"/>
      <c r="L383" s="74" t="s">
        <v>109</v>
      </c>
      <c r="M383" s="12"/>
      <c r="N383" s="12"/>
      <c r="O383" s="12"/>
      <c r="P383" s="12"/>
      <c r="Q383" s="74" t="s">
        <v>109</v>
      </c>
      <c r="R383" s="12"/>
      <c r="S383" s="12"/>
      <c r="T383" s="12"/>
      <c r="U383" s="12"/>
      <c r="V383" s="74" t="s">
        <v>109</v>
      </c>
      <c r="W383" s="12"/>
      <c r="X383" s="12"/>
      <c r="Y383" s="12"/>
      <c r="Z383" s="12"/>
      <c r="AA383" s="74" t="s">
        <v>109</v>
      </c>
      <c r="AB383" s="12"/>
      <c r="AC383" s="12"/>
      <c r="AD383" s="12"/>
      <c r="AE383" s="12"/>
      <c r="AF383" s="74" t="s">
        <v>109</v>
      </c>
      <c r="AG383" s="12"/>
      <c r="AH383" s="12"/>
      <c r="AI383" s="12"/>
      <c r="AJ383" s="12"/>
      <c r="AK383" s="12"/>
      <c r="AL383" s="74" t="s">
        <v>109</v>
      </c>
      <c r="AM383" s="24"/>
      <c r="AN383" s="24"/>
      <c r="AO383" s="24"/>
      <c r="AP383" s="24"/>
      <c r="AQ383" s="7">
        <v>6</v>
      </c>
      <c r="AR383" s="3">
        <f t="shared" si="39"/>
        <v>102</v>
      </c>
      <c r="AS383" s="8">
        <f t="shared" si="38"/>
        <v>5.8823529411764705E-2</v>
      </c>
    </row>
    <row r="384" spans="1:46" ht="12.75" customHeight="1" x14ac:dyDescent="0.2">
      <c r="A384" s="85"/>
      <c r="B384" s="88"/>
      <c r="C384" s="70" t="s">
        <v>73</v>
      </c>
      <c r="D384" s="28"/>
      <c r="E384" s="12"/>
      <c r="F384" s="12"/>
      <c r="G384" s="12"/>
      <c r="H384" s="23"/>
      <c r="I384" s="23"/>
      <c r="J384" s="12"/>
      <c r="K384" s="12"/>
      <c r="L384" s="74" t="s">
        <v>109</v>
      </c>
      <c r="M384" s="12"/>
      <c r="N384" s="12"/>
      <c r="O384" s="12"/>
      <c r="P384" s="12"/>
      <c r="Q384" s="74" t="s">
        <v>109</v>
      </c>
      <c r="R384" s="12"/>
      <c r="S384" s="12"/>
      <c r="T384" s="12"/>
      <c r="U384" s="12"/>
      <c r="V384" s="74" t="s">
        <v>109</v>
      </c>
      <c r="W384" s="12"/>
      <c r="X384" s="12"/>
      <c r="Y384" s="12"/>
      <c r="Z384" s="12"/>
      <c r="AA384" s="74" t="s">
        <v>109</v>
      </c>
      <c r="AB384" s="12"/>
      <c r="AC384" s="12"/>
      <c r="AD384" s="12"/>
      <c r="AE384" s="12"/>
      <c r="AF384" s="74" t="s">
        <v>109</v>
      </c>
      <c r="AG384" s="12"/>
      <c r="AH384" s="12"/>
      <c r="AI384" s="12"/>
      <c r="AJ384" s="12"/>
      <c r="AK384" s="12"/>
      <c r="AL384" s="74" t="s">
        <v>109</v>
      </c>
      <c r="AM384" s="24"/>
      <c r="AN384" s="24"/>
      <c r="AO384" s="24"/>
      <c r="AP384" s="24"/>
      <c r="AQ384" s="7">
        <v>6</v>
      </c>
      <c r="AR384" s="3">
        <f t="shared" si="39"/>
        <v>102</v>
      </c>
      <c r="AS384" s="8">
        <f t="shared" si="38"/>
        <v>5.8823529411764705E-2</v>
      </c>
    </row>
    <row r="385" spans="1:45" x14ac:dyDescent="0.2">
      <c r="A385" s="85"/>
      <c r="B385" s="88"/>
      <c r="C385" s="70" t="s">
        <v>106</v>
      </c>
      <c r="D385" s="28"/>
      <c r="E385" s="12"/>
      <c r="F385" s="12"/>
      <c r="G385" s="12"/>
      <c r="H385" s="23"/>
      <c r="I385" s="23"/>
      <c r="J385" s="12"/>
      <c r="K385" s="12"/>
      <c r="L385" s="74" t="s">
        <v>109</v>
      </c>
      <c r="M385" s="12"/>
      <c r="N385" s="12"/>
      <c r="O385" s="12"/>
      <c r="P385" s="12"/>
      <c r="Q385" s="74" t="s">
        <v>109</v>
      </c>
      <c r="R385" s="12"/>
      <c r="S385" s="12"/>
      <c r="T385" s="12"/>
      <c r="U385" s="12"/>
      <c r="V385" s="74" t="s">
        <v>109</v>
      </c>
      <c r="W385" s="12"/>
      <c r="X385" s="12"/>
      <c r="Y385" s="12"/>
      <c r="Z385" s="12"/>
      <c r="AA385" s="74" t="s">
        <v>109</v>
      </c>
      <c r="AB385" s="12"/>
      <c r="AC385" s="12"/>
      <c r="AD385" s="12"/>
      <c r="AE385" s="12"/>
      <c r="AF385" s="74" t="s">
        <v>109</v>
      </c>
      <c r="AG385" s="12"/>
      <c r="AH385" s="12"/>
      <c r="AI385" s="12"/>
      <c r="AJ385" s="12"/>
      <c r="AK385" s="12"/>
      <c r="AL385" s="74" t="s">
        <v>109</v>
      </c>
      <c r="AM385" s="24"/>
      <c r="AN385" s="24"/>
      <c r="AO385" s="24"/>
      <c r="AP385" s="24"/>
      <c r="AQ385" s="7">
        <v>6</v>
      </c>
      <c r="AR385" s="3">
        <f t="shared" si="39"/>
        <v>102</v>
      </c>
      <c r="AS385" s="8">
        <f t="shared" si="38"/>
        <v>5.8823529411764705E-2</v>
      </c>
    </row>
    <row r="386" spans="1:45" ht="12.75" customHeight="1" x14ac:dyDescent="0.2">
      <c r="A386" s="85"/>
      <c r="B386" s="88"/>
      <c r="C386" s="70" t="s">
        <v>105</v>
      </c>
      <c r="D386" s="54"/>
      <c r="E386" s="12"/>
      <c r="F386" s="12"/>
      <c r="G386" s="12"/>
      <c r="H386" s="23"/>
      <c r="I386" s="12"/>
      <c r="J386" s="12"/>
      <c r="K386" s="12"/>
      <c r="L386" s="74" t="s">
        <v>109</v>
      </c>
      <c r="M386" s="12"/>
      <c r="N386" s="12"/>
      <c r="O386" s="12"/>
      <c r="P386" s="12"/>
      <c r="Q386" s="74" t="s">
        <v>109</v>
      </c>
      <c r="R386" s="12"/>
      <c r="S386" s="12"/>
      <c r="T386" s="12"/>
      <c r="U386" s="12"/>
      <c r="V386" s="74" t="s">
        <v>109</v>
      </c>
      <c r="W386" s="12"/>
      <c r="X386" s="12"/>
      <c r="Y386" s="12"/>
      <c r="Z386" s="12"/>
      <c r="AA386" s="74" t="s">
        <v>109</v>
      </c>
      <c r="AB386" s="12"/>
      <c r="AC386" s="12"/>
      <c r="AD386" s="12"/>
      <c r="AE386" s="12"/>
      <c r="AF386" s="74" t="s">
        <v>109</v>
      </c>
      <c r="AG386" s="12"/>
      <c r="AH386" s="12"/>
      <c r="AI386" s="12"/>
      <c r="AJ386" s="12"/>
      <c r="AK386" s="12"/>
      <c r="AL386" s="74" t="s">
        <v>109</v>
      </c>
      <c r="AM386" s="24"/>
      <c r="AN386" s="24"/>
      <c r="AO386" s="24"/>
      <c r="AP386" s="24"/>
      <c r="AQ386" s="7">
        <v>6</v>
      </c>
      <c r="AR386" s="3">
        <f t="shared" si="39"/>
        <v>102</v>
      </c>
      <c r="AS386" s="8">
        <f t="shared" si="38"/>
        <v>5.8823529411764705E-2</v>
      </c>
    </row>
    <row r="387" spans="1:45" ht="12.75" customHeight="1" x14ac:dyDescent="0.2">
      <c r="A387" s="85"/>
      <c r="B387" s="89"/>
      <c r="C387" s="70" t="s">
        <v>107</v>
      </c>
      <c r="D387" s="28"/>
      <c r="E387" s="12"/>
      <c r="F387" s="12"/>
      <c r="G387" s="12"/>
      <c r="H387" s="12"/>
      <c r="I387" s="12"/>
      <c r="J387" s="12"/>
      <c r="K387" s="12"/>
      <c r="L387" s="74" t="s">
        <v>109</v>
      </c>
      <c r="M387" s="12"/>
      <c r="N387" s="12"/>
      <c r="O387" s="12"/>
      <c r="P387" s="12"/>
      <c r="Q387" s="74" t="s">
        <v>109</v>
      </c>
      <c r="R387" s="12"/>
      <c r="S387" s="12"/>
      <c r="T387" s="12"/>
      <c r="U387" s="12"/>
      <c r="V387" s="74" t="s">
        <v>109</v>
      </c>
      <c r="W387" s="12"/>
      <c r="X387" s="12"/>
      <c r="Y387" s="12"/>
      <c r="Z387" s="12"/>
      <c r="AA387" s="74" t="s">
        <v>109</v>
      </c>
      <c r="AB387" s="12"/>
      <c r="AC387" s="12"/>
      <c r="AD387" s="12"/>
      <c r="AE387" s="12"/>
      <c r="AF387" s="74" t="s">
        <v>109</v>
      </c>
      <c r="AG387" s="12"/>
      <c r="AH387" s="12"/>
      <c r="AI387" s="24"/>
      <c r="AJ387" s="24"/>
      <c r="AK387" s="12"/>
      <c r="AL387" s="74" t="s">
        <v>109</v>
      </c>
      <c r="AM387" s="24"/>
      <c r="AN387" s="24"/>
      <c r="AO387" s="24"/>
      <c r="AP387" s="24"/>
      <c r="AQ387" s="7">
        <v>6</v>
      </c>
      <c r="AR387" s="3">
        <f t="shared" si="39"/>
        <v>102</v>
      </c>
      <c r="AS387" s="8">
        <f t="shared" si="38"/>
        <v>5.8823529411764705E-2</v>
      </c>
    </row>
    <row r="388" spans="1:45" ht="12.75" customHeight="1" x14ac:dyDescent="0.2">
      <c r="A388" s="85"/>
      <c r="B388" s="87" t="s">
        <v>60</v>
      </c>
      <c r="C388" s="70" t="s">
        <v>71</v>
      </c>
      <c r="D388" s="28"/>
      <c r="E388" s="12"/>
      <c r="F388" s="12"/>
      <c r="G388" s="12"/>
      <c r="H388" s="12"/>
      <c r="I388" s="12"/>
      <c r="J388" s="12"/>
      <c r="K388" s="12"/>
      <c r="L388" s="74" t="s">
        <v>109</v>
      </c>
      <c r="M388" s="12"/>
      <c r="N388" s="12"/>
      <c r="O388" s="12"/>
      <c r="P388" s="12"/>
      <c r="Q388" s="74" t="s">
        <v>109</v>
      </c>
      <c r="R388" s="12"/>
      <c r="S388" s="12"/>
      <c r="T388" s="12"/>
      <c r="U388" s="12"/>
      <c r="V388" s="12"/>
      <c r="W388" s="74" t="s">
        <v>109</v>
      </c>
      <c r="X388" s="12"/>
      <c r="Y388" s="12"/>
      <c r="Z388" s="12"/>
      <c r="AA388" s="12"/>
      <c r="AB388" s="74" t="s">
        <v>109</v>
      </c>
      <c r="AC388" s="12"/>
      <c r="AD388" s="12"/>
      <c r="AE388" s="12"/>
      <c r="AF388" s="12"/>
      <c r="AG388" s="12"/>
      <c r="AH388" s="12"/>
      <c r="AI388" s="76" t="s">
        <v>109</v>
      </c>
      <c r="AJ388" s="24"/>
      <c r="AK388" s="12"/>
      <c r="AL388" s="74" t="s">
        <v>109</v>
      </c>
      <c r="AM388" s="24"/>
      <c r="AN388" s="24"/>
      <c r="AO388" s="24"/>
      <c r="AP388" s="24"/>
      <c r="AQ388" s="7">
        <v>6</v>
      </c>
      <c r="AR388" s="3">
        <v>68</v>
      </c>
      <c r="AS388" s="8">
        <f t="shared" si="38"/>
        <v>8.8235294117647065E-2</v>
      </c>
    </row>
    <row r="389" spans="1:45" ht="12.75" customHeight="1" x14ac:dyDescent="0.2">
      <c r="A389" s="85"/>
      <c r="B389" s="88"/>
      <c r="C389" s="70" t="s">
        <v>72</v>
      </c>
      <c r="D389" s="28"/>
      <c r="E389" s="12"/>
      <c r="F389" s="12"/>
      <c r="G389" s="12"/>
      <c r="H389" s="12"/>
      <c r="I389" s="12"/>
      <c r="J389" s="12"/>
      <c r="K389" s="12"/>
      <c r="L389" s="74" t="s">
        <v>109</v>
      </c>
      <c r="M389" s="12"/>
      <c r="N389" s="12"/>
      <c r="O389" s="12"/>
      <c r="P389" s="12"/>
      <c r="Q389" s="74" t="s">
        <v>109</v>
      </c>
      <c r="R389" s="12"/>
      <c r="S389" s="12"/>
      <c r="T389" s="12"/>
      <c r="U389" s="12"/>
      <c r="V389" s="12"/>
      <c r="W389" s="74" t="s">
        <v>109</v>
      </c>
      <c r="X389" s="12"/>
      <c r="Y389" s="12"/>
      <c r="Z389" s="12"/>
      <c r="AA389" s="12"/>
      <c r="AB389" s="74" t="s">
        <v>109</v>
      </c>
      <c r="AC389" s="12"/>
      <c r="AD389" s="12"/>
      <c r="AE389" s="12"/>
      <c r="AF389" s="12"/>
      <c r="AG389" s="12"/>
      <c r="AH389" s="12"/>
      <c r="AI389" s="76" t="s">
        <v>109</v>
      </c>
      <c r="AJ389" s="24"/>
      <c r="AK389" s="12"/>
      <c r="AL389" s="74" t="s">
        <v>109</v>
      </c>
      <c r="AM389" s="24"/>
      <c r="AN389" s="24"/>
      <c r="AO389" s="24"/>
      <c r="AP389" s="24"/>
      <c r="AQ389" s="7">
        <v>6</v>
      </c>
      <c r="AR389" s="3">
        <v>68</v>
      </c>
      <c r="AS389" s="8">
        <f t="shared" si="38"/>
        <v>8.8235294117647065E-2</v>
      </c>
    </row>
    <row r="390" spans="1:45" ht="12.75" customHeight="1" x14ac:dyDescent="0.2">
      <c r="A390" s="85"/>
      <c r="B390" s="88"/>
      <c r="C390" s="70" t="s">
        <v>73</v>
      </c>
      <c r="D390" s="28"/>
      <c r="E390" s="12"/>
      <c r="F390" s="12"/>
      <c r="G390" s="12"/>
      <c r="H390" s="12"/>
      <c r="I390" s="12"/>
      <c r="J390" s="12"/>
      <c r="K390" s="12"/>
      <c r="L390" s="74" t="s">
        <v>109</v>
      </c>
      <c r="M390" s="12"/>
      <c r="N390" s="12"/>
      <c r="O390" s="12"/>
      <c r="P390" s="12"/>
      <c r="Q390" s="74" t="s">
        <v>109</v>
      </c>
      <c r="R390" s="12"/>
      <c r="S390" s="12"/>
      <c r="T390" s="12"/>
      <c r="U390" s="12"/>
      <c r="V390" s="12"/>
      <c r="W390" s="74" t="s">
        <v>109</v>
      </c>
      <c r="X390" s="12"/>
      <c r="Y390" s="12"/>
      <c r="Z390" s="12"/>
      <c r="AA390" s="12"/>
      <c r="AB390" s="74" t="s">
        <v>109</v>
      </c>
      <c r="AC390" s="12"/>
      <c r="AD390" s="12"/>
      <c r="AE390" s="12"/>
      <c r="AF390" s="12"/>
      <c r="AG390" s="12"/>
      <c r="AH390" s="12"/>
      <c r="AI390" s="76" t="s">
        <v>109</v>
      </c>
      <c r="AJ390" s="24"/>
      <c r="AK390" s="12"/>
      <c r="AL390" s="74" t="s">
        <v>109</v>
      </c>
      <c r="AM390" s="24"/>
      <c r="AN390" s="24"/>
      <c r="AO390" s="24"/>
      <c r="AP390" s="24"/>
      <c r="AQ390" s="7">
        <v>6</v>
      </c>
      <c r="AR390" s="3">
        <v>68</v>
      </c>
      <c r="AS390" s="8">
        <f t="shared" si="38"/>
        <v>8.8235294117647065E-2</v>
      </c>
    </row>
    <row r="391" spans="1:45" ht="12.75" customHeight="1" x14ac:dyDescent="0.2">
      <c r="A391" s="85"/>
      <c r="B391" s="88"/>
      <c r="C391" s="70" t="s">
        <v>106</v>
      </c>
      <c r="D391" s="28"/>
      <c r="E391" s="12"/>
      <c r="F391" s="12"/>
      <c r="G391" s="12"/>
      <c r="H391" s="12"/>
      <c r="I391" s="12"/>
      <c r="J391" s="12"/>
      <c r="K391" s="12"/>
      <c r="L391" s="74" t="s">
        <v>109</v>
      </c>
      <c r="M391" s="12"/>
      <c r="N391" s="12"/>
      <c r="O391" s="12"/>
      <c r="P391" s="12"/>
      <c r="Q391" s="74" t="s">
        <v>109</v>
      </c>
      <c r="R391" s="12"/>
      <c r="S391" s="12"/>
      <c r="T391" s="12"/>
      <c r="U391" s="12"/>
      <c r="V391" s="12"/>
      <c r="W391" s="74" t="s">
        <v>109</v>
      </c>
      <c r="X391" s="12"/>
      <c r="Y391" s="12"/>
      <c r="Z391" s="12"/>
      <c r="AA391" s="12"/>
      <c r="AB391" s="74" t="s">
        <v>109</v>
      </c>
      <c r="AC391" s="12"/>
      <c r="AD391" s="12"/>
      <c r="AE391" s="12"/>
      <c r="AF391" s="12"/>
      <c r="AG391" s="12"/>
      <c r="AH391" s="12"/>
      <c r="AI391" s="76" t="s">
        <v>109</v>
      </c>
      <c r="AJ391" s="24"/>
      <c r="AK391" s="12"/>
      <c r="AL391" s="74" t="s">
        <v>109</v>
      </c>
      <c r="AM391" s="24"/>
      <c r="AN391" s="24"/>
      <c r="AO391" s="24"/>
      <c r="AP391" s="24"/>
      <c r="AQ391" s="7">
        <v>6</v>
      </c>
      <c r="AR391" s="3">
        <v>68</v>
      </c>
      <c r="AS391" s="8">
        <f t="shared" si="38"/>
        <v>8.8235294117647065E-2</v>
      </c>
    </row>
    <row r="392" spans="1:45" x14ac:dyDescent="0.2">
      <c r="A392" s="85"/>
      <c r="B392" s="88"/>
      <c r="C392" s="70" t="s">
        <v>105</v>
      </c>
      <c r="D392" s="28"/>
      <c r="E392" s="12"/>
      <c r="F392" s="12"/>
      <c r="G392" s="12"/>
      <c r="H392" s="12"/>
      <c r="I392" s="12"/>
      <c r="J392" s="12"/>
      <c r="K392" s="12"/>
      <c r="L392" s="74" t="s">
        <v>109</v>
      </c>
      <c r="M392" s="12"/>
      <c r="N392" s="12"/>
      <c r="O392" s="12"/>
      <c r="P392" s="12"/>
      <c r="Q392" s="74" t="s">
        <v>109</v>
      </c>
      <c r="R392" s="12"/>
      <c r="S392" s="12"/>
      <c r="T392" s="12"/>
      <c r="U392" s="12"/>
      <c r="V392" s="12"/>
      <c r="W392" s="74" t="s">
        <v>109</v>
      </c>
      <c r="X392" s="12"/>
      <c r="Y392" s="12"/>
      <c r="Z392" s="12"/>
      <c r="AA392" s="12"/>
      <c r="AB392" s="74" t="s">
        <v>109</v>
      </c>
      <c r="AC392" s="12"/>
      <c r="AD392" s="12"/>
      <c r="AE392" s="12"/>
      <c r="AF392" s="12"/>
      <c r="AG392" s="12"/>
      <c r="AH392" s="12"/>
      <c r="AI392" s="76" t="s">
        <v>109</v>
      </c>
      <c r="AJ392" s="24"/>
      <c r="AK392" s="12"/>
      <c r="AL392" s="74" t="s">
        <v>109</v>
      </c>
      <c r="AM392" s="24"/>
      <c r="AN392" s="24"/>
      <c r="AO392" s="24"/>
      <c r="AP392" s="24"/>
      <c r="AQ392" s="7">
        <v>6</v>
      </c>
      <c r="AR392" s="3">
        <v>68</v>
      </c>
      <c r="AS392" s="8">
        <f t="shared" si="38"/>
        <v>8.8235294117647065E-2</v>
      </c>
    </row>
    <row r="393" spans="1:45" x14ac:dyDescent="0.2">
      <c r="A393" s="85"/>
      <c r="B393" s="89"/>
      <c r="C393" s="70" t="s">
        <v>107</v>
      </c>
      <c r="D393" s="28"/>
      <c r="E393" s="12"/>
      <c r="F393" s="12"/>
      <c r="G393" s="12"/>
      <c r="H393" s="12"/>
      <c r="I393" s="12"/>
      <c r="J393" s="12"/>
      <c r="K393" s="12"/>
      <c r="L393" s="74" t="s">
        <v>109</v>
      </c>
      <c r="M393" s="12"/>
      <c r="N393" s="12"/>
      <c r="O393" s="12"/>
      <c r="P393" s="12"/>
      <c r="Q393" s="74" t="s">
        <v>109</v>
      </c>
      <c r="R393" s="12"/>
      <c r="S393" s="12"/>
      <c r="T393" s="12"/>
      <c r="U393" s="12"/>
      <c r="V393" s="12"/>
      <c r="W393" s="74" t="s">
        <v>109</v>
      </c>
      <c r="X393" s="12"/>
      <c r="Y393" s="12"/>
      <c r="Z393" s="12"/>
      <c r="AA393" s="12"/>
      <c r="AB393" s="74" t="s">
        <v>109</v>
      </c>
      <c r="AC393" s="12"/>
      <c r="AD393" s="12"/>
      <c r="AE393" s="12"/>
      <c r="AF393" s="12"/>
      <c r="AG393" s="12"/>
      <c r="AH393" s="12"/>
      <c r="AI393" s="76" t="s">
        <v>109</v>
      </c>
      <c r="AJ393" s="24"/>
      <c r="AK393" s="12"/>
      <c r="AL393" s="74" t="s">
        <v>109</v>
      </c>
      <c r="AM393" s="24"/>
      <c r="AN393" s="24"/>
      <c r="AO393" s="24"/>
      <c r="AP393" s="24"/>
      <c r="AQ393" s="7">
        <v>6</v>
      </c>
      <c r="AR393" s="3">
        <v>68</v>
      </c>
      <c r="AS393" s="8">
        <f t="shared" si="38"/>
        <v>8.8235294117647065E-2</v>
      </c>
    </row>
    <row r="394" spans="1:45" x14ac:dyDescent="0.2">
      <c r="A394" s="85"/>
      <c r="B394" s="87" t="s">
        <v>61</v>
      </c>
      <c r="C394" s="70" t="s">
        <v>71</v>
      </c>
      <c r="D394" s="3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24"/>
      <c r="AJ394" s="24"/>
      <c r="AK394" s="74" t="s">
        <v>109</v>
      </c>
      <c r="AL394" s="12"/>
      <c r="AM394" s="24"/>
      <c r="AN394" s="24"/>
      <c r="AO394" s="24"/>
      <c r="AP394" s="24"/>
      <c r="AQ394" s="7">
        <v>1</v>
      </c>
      <c r="AR394" s="3">
        <f>34*1</f>
        <v>34</v>
      </c>
      <c r="AS394" s="8">
        <f t="shared" si="38"/>
        <v>2.9411764705882353E-2</v>
      </c>
    </row>
    <row r="395" spans="1:45" x14ac:dyDescent="0.2">
      <c r="A395" s="85"/>
      <c r="B395" s="88"/>
      <c r="C395" s="70" t="s">
        <v>72</v>
      </c>
      <c r="D395" s="3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24"/>
      <c r="AJ395" s="24"/>
      <c r="AK395" s="74" t="s">
        <v>109</v>
      </c>
      <c r="AL395" s="12"/>
      <c r="AM395" s="24"/>
      <c r="AN395" s="24"/>
      <c r="AO395" s="24"/>
      <c r="AP395" s="24"/>
      <c r="AQ395" s="7">
        <v>1</v>
      </c>
      <c r="AR395" s="3">
        <f>34*1</f>
        <v>34</v>
      </c>
      <c r="AS395" s="8">
        <f t="shared" si="38"/>
        <v>2.9411764705882353E-2</v>
      </c>
    </row>
    <row r="396" spans="1:45" x14ac:dyDescent="0.2">
      <c r="A396" s="85"/>
      <c r="B396" s="88"/>
      <c r="C396" s="70" t="s">
        <v>73</v>
      </c>
      <c r="D396" s="3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24"/>
      <c r="AJ396" s="24"/>
      <c r="AK396" s="74" t="s">
        <v>109</v>
      </c>
      <c r="AL396" s="12"/>
      <c r="AM396" s="24"/>
      <c r="AN396" s="24"/>
      <c r="AO396" s="24"/>
      <c r="AP396" s="24"/>
      <c r="AQ396" s="7">
        <v>1</v>
      </c>
      <c r="AR396" s="3">
        <f>34*1</f>
        <v>34</v>
      </c>
      <c r="AS396" s="8">
        <f t="shared" si="38"/>
        <v>2.9411764705882353E-2</v>
      </c>
    </row>
    <row r="397" spans="1:45" x14ac:dyDescent="0.2">
      <c r="A397" s="85"/>
      <c r="B397" s="88"/>
      <c r="C397" s="70" t="s">
        <v>106</v>
      </c>
      <c r="D397" s="3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24"/>
      <c r="AJ397" s="24"/>
      <c r="AK397" s="74" t="s">
        <v>109</v>
      </c>
      <c r="AL397" s="12"/>
      <c r="AM397" s="24"/>
      <c r="AN397" s="24"/>
      <c r="AO397" s="24"/>
      <c r="AP397" s="24"/>
      <c r="AQ397" s="7">
        <v>1</v>
      </c>
      <c r="AR397" s="3">
        <f>34*1</f>
        <v>34</v>
      </c>
      <c r="AS397" s="8">
        <f t="shared" si="38"/>
        <v>2.9411764705882353E-2</v>
      </c>
    </row>
    <row r="398" spans="1:45" ht="12.75" customHeight="1" x14ac:dyDescent="0.2">
      <c r="A398" s="85"/>
      <c r="B398" s="88"/>
      <c r="C398" s="70" t="s">
        <v>105</v>
      </c>
      <c r="D398" s="28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24"/>
      <c r="AJ398" s="24"/>
      <c r="AK398" s="74" t="s">
        <v>109</v>
      </c>
      <c r="AL398" s="12"/>
      <c r="AM398" s="24"/>
      <c r="AN398" s="24"/>
      <c r="AO398" s="24"/>
      <c r="AP398" s="24"/>
      <c r="AQ398" s="7">
        <v>1</v>
      </c>
      <c r="AR398" s="3">
        <f t="shared" ref="AR398:AR405" si="40">34*1</f>
        <v>34</v>
      </c>
      <c r="AS398" s="8">
        <f t="shared" si="38"/>
        <v>2.9411764705882353E-2</v>
      </c>
    </row>
    <row r="399" spans="1:45" ht="12.75" customHeight="1" x14ac:dyDescent="0.2">
      <c r="A399" s="85"/>
      <c r="B399" s="89"/>
      <c r="C399" s="70" t="s">
        <v>107</v>
      </c>
      <c r="D399" s="3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24"/>
      <c r="AJ399" s="24"/>
      <c r="AK399" s="74" t="s">
        <v>109</v>
      </c>
      <c r="AL399" s="12"/>
      <c r="AM399" s="24"/>
      <c r="AN399" s="24"/>
      <c r="AO399" s="24"/>
      <c r="AP399" s="24"/>
      <c r="AQ399" s="7">
        <v>1</v>
      </c>
      <c r="AR399" s="3">
        <f t="shared" si="40"/>
        <v>34</v>
      </c>
      <c r="AS399" s="8">
        <f t="shared" si="38"/>
        <v>2.9411764705882353E-2</v>
      </c>
    </row>
    <row r="400" spans="1:45" ht="12.75" customHeight="1" x14ac:dyDescent="0.2">
      <c r="A400" s="85"/>
      <c r="B400" s="87" t="s">
        <v>29</v>
      </c>
      <c r="C400" s="70" t="s">
        <v>71</v>
      </c>
      <c r="D400" s="3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74" t="s">
        <v>109</v>
      </c>
      <c r="S400" s="12"/>
      <c r="T400" s="12"/>
      <c r="U400" s="12"/>
      <c r="V400" s="12"/>
      <c r="W400" s="12"/>
      <c r="X400" s="74" t="s">
        <v>109</v>
      </c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24"/>
      <c r="AJ400" s="24"/>
      <c r="AK400" s="12"/>
      <c r="AL400" s="12"/>
      <c r="AM400" s="24"/>
      <c r="AN400" s="24"/>
      <c r="AO400" s="24"/>
      <c r="AP400" s="24"/>
      <c r="AQ400" s="7">
        <v>2</v>
      </c>
      <c r="AR400" s="3">
        <f t="shared" si="40"/>
        <v>34</v>
      </c>
      <c r="AS400" s="8">
        <f t="shared" si="38"/>
        <v>5.8823529411764705E-2</v>
      </c>
    </row>
    <row r="401" spans="1:45" ht="12.75" customHeight="1" x14ac:dyDescent="0.2">
      <c r="A401" s="85"/>
      <c r="B401" s="88"/>
      <c r="C401" s="70" t="s">
        <v>72</v>
      </c>
      <c r="D401" s="3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74" t="s">
        <v>109</v>
      </c>
      <c r="S401" s="12"/>
      <c r="T401" s="12"/>
      <c r="U401" s="12"/>
      <c r="V401" s="12"/>
      <c r="W401" s="12"/>
      <c r="X401" s="74" t="s">
        <v>109</v>
      </c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24"/>
      <c r="AJ401" s="24"/>
      <c r="AK401" s="12"/>
      <c r="AL401" s="12"/>
      <c r="AM401" s="24"/>
      <c r="AN401" s="24"/>
      <c r="AO401" s="24"/>
      <c r="AP401" s="24"/>
      <c r="AQ401" s="7">
        <v>2</v>
      </c>
      <c r="AR401" s="3">
        <f t="shared" si="40"/>
        <v>34</v>
      </c>
      <c r="AS401" s="8">
        <f t="shared" si="38"/>
        <v>5.8823529411764705E-2</v>
      </c>
    </row>
    <row r="402" spans="1:45" ht="12.75" customHeight="1" x14ac:dyDescent="0.2">
      <c r="A402" s="85"/>
      <c r="B402" s="88"/>
      <c r="C402" s="70" t="s">
        <v>73</v>
      </c>
      <c r="D402" s="3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74" t="s">
        <v>109</v>
      </c>
      <c r="S402" s="12"/>
      <c r="T402" s="12"/>
      <c r="U402" s="12"/>
      <c r="V402" s="12"/>
      <c r="W402" s="12"/>
      <c r="X402" s="74" t="s">
        <v>109</v>
      </c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24"/>
      <c r="AJ402" s="24"/>
      <c r="AK402" s="12"/>
      <c r="AL402" s="12"/>
      <c r="AM402" s="24"/>
      <c r="AN402" s="24"/>
      <c r="AO402" s="24"/>
      <c r="AP402" s="24"/>
      <c r="AQ402" s="7">
        <v>2</v>
      </c>
      <c r="AR402" s="3">
        <f t="shared" si="40"/>
        <v>34</v>
      </c>
      <c r="AS402" s="8">
        <f t="shared" si="38"/>
        <v>5.8823529411764705E-2</v>
      </c>
    </row>
    <row r="403" spans="1:45" ht="12.75" customHeight="1" x14ac:dyDescent="0.2">
      <c r="A403" s="85"/>
      <c r="B403" s="88"/>
      <c r="C403" s="70" t="s">
        <v>106</v>
      </c>
      <c r="D403" s="3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74" t="s">
        <v>109</v>
      </c>
      <c r="S403" s="12"/>
      <c r="T403" s="12"/>
      <c r="U403" s="12"/>
      <c r="V403" s="12"/>
      <c r="W403" s="12"/>
      <c r="X403" s="74" t="s">
        <v>109</v>
      </c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24"/>
      <c r="AJ403" s="24"/>
      <c r="AK403" s="12"/>
      <c r="AL403" s="12"/>
      <c r="AM403" s="24"/>
      <c r="AN403" s="24"/>
      <c r="AO403" s="24"/>
      <c r="AP403" s="24"/>
      <c r="AQ403" s="7">
        <v>2</v>
      </c>
      <c r="AR403" s="3">
        <f t="shared" si="40"/>
        <v>34</v>
      </c>
      <c r="AS403" s="8">
        <f t="shared" si="38"/>
        <v>5.8823529411764705E-2</v>
      </c>
    </row>
    <row r="404" spans="1:45" ht="12.75" customHeight="1" x14ac:dyDescent="0.2">
      <c r="A404" s="85"/>
      <c r="B404" s="88"/>
      <c r="C404" s="70" t="s">
        <v>105</v>
      </c>
      <c r="D404" s="3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74" t="s">
        <v>109</v>
      </c>
      <c r="S404" s="12"/>
      <c r="T404" s="12"/>
      <c r="U404" s="12"/>
      <c r="V404" s="12"/>
      <c r="W404" s="12"/>
      <c r="X404" s="74" t="s">
        <v>109</v>
      </c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24"/>
      <c r="AJ404" s="24"/>
      <c r="AK404" s="12"/>
      <c r="AL404" s="12"/>
      <c r="AM404" s="24"/>
      <c r="AN404" s="24"/>
      <c r="AO404" s="24"/>
      <c r="AP404" s="24"/>
      <c r="AQ404" s="7">
        <v>2</v>
      </c>
      <c r="AR404" s="3">
        <f t="shared" si="40"/>
        <v>34</v>
      </c>
      <c r="AS404" s="8">
        <f t="shared" si="38"/>
        <v>5.8823529411764705E-2</v>
      </c>
    </row>
    <row r="405" spans="1:45" ht="12.75" customHeight="1" x14ac:dyDescent="0.2">
      <c r="A405" s="85"/>
      <c r="B405" s="89"/>
      <c r="C405" s="70" t="s">
        <v>107</v>
      </c>
      <c r="D405" s="3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74" t="s">
        <v>109</v>
      </c>
      <c r="S405" s="12"/>
      <c r="T405" s="12"/>
      <c r="U405" s="12"/>
      <c r="V405" s="12"/>
      <c r="W405" s="12"/>
      <c r="X405" s="74" t="s">
        <v>109</v>
      </c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24"/>
      <c r="AJ405" s="24"/>
      <c r="AK405" s="12"/>
      <c r="AL405" s="12"/>
      <c r="AM405" s="24"/>
      <c r="AN405" s="24"/>
      <c r="AO405" s="24"/>
      <c r="AP405" s="24"/>
      <c r="AQ405" s="7">
        <v>2</v>
      </c>
      <c r="AR405" s="3">
        <f t="shared" si="40"/>
        <v>34</v>
      </c>
      <c r="AS405" s="8">
        <f t="shared" si="38"/>
        <v>5.8823529411764705E-2</v>
      </c>
    </row>
    <row r="406" spans="1:45" ht="12.75" customHeight="1" x14ac:dyDescent="0.2">
      <c r="A406" s="85"/>
      <c r="B406" s="87" t="s">
        <v>22</v>
      </c>
      <c r="C406" s="70" t="s">
        <v>71</v>
      </c>
      <c r="D406" s="32"/>
      <c r="E406" s="12"/>
      <c r="F406" s="12"/>
      <c r="G406" s="12"/>
      <c r="H406" s="12"/>
      <c r="I406" s="12"/>
      <c r="J406" s="74" t="s">
        <v>109</v>
      </c>
      <c r="K406" s="12"/>
      <c r="L406" s="12"/>
      <c r="M406" s="12"/>
      <c r="N406" s="74" t="s">
        <v>109</v>
      </c>
      <c r="O406" s="12"/>
      <c r="P406" s="12"/>
      <c r="Q406" s="12"/>
      <c r="R406" s="12"/>
      <c r="S406" s="12"/>
      <c r="T406" s="12"/>
      <c r="U406" s="12"/>
      <c r="V406" s="12"/>
      <c r="W406" s="74" t="s">
        <v>109</v>
      </c>
      <c r="X406" s="12"/>
      <c r="Y406" s="12"/>
      <c r="Z406" s="12"/>
      <c r="AA406" s="12"/>
      <c r="AB406" s="12"/>
      <c r="AC406" s="12"/>
      <c r="AD406" s="12"/>
      <c r="AE406" s="12"/>
      <c r="AF406" s="74" t="s">
        <v>109</v>
      </c>
      <c r="AG406" s="12"/>
      <c r="AH406" s="12"/>
      <c r="AI406" s="24"/>
      <c r="AJ406" s="24"/>
      <c r="AK406" s="12"/>
      <c r="AL406" s="74" t="s">
        <v>109</v>
      </c>
      <c r="AM406" s="24"/>
      <c r="AN406" s="24"/>
      <c r="AO406" s="24"/>
      <c r="AP406" s="24"/>
      <c r="AQ406" s="7">
        <v>5</v>
      </c>
      <c r="AR406" s="3">
        <f t="shared" ref="AR406:AR411" si="41">34*2</f>
        <v>68</v>
      </c>
      <c r="AS406" s="8">
        <f t="shared" si="38"/>
        <v>7.3529411764705885E-2</v>
      </c>
    </row>
    <row r="407" spans="1:45" ht="12.75" customHeight="1" x14ac:dyDescent="0.2">
      <c r="A407" s="85"/>
      <c r="B407" s="88"/>
      <c r="C407" s="70" t="s">
        <v>72</v>
      </c>
      <c r="D407" s="32"/>
      <c r="E407" s="12"/>
      <c r="F407" s="12"/>
      <c r="G407" s="12"/>
      <c r="H407" s="12"/>
      <c r="I407" s="12"/>
      <c r="J407" s="74" t="s">
        <v>109</v>
      </c>
      <c r="K407" s="12"/>
      <c r="L407" s="12"/>
      <c r="M407" s="12"/>
      <c r="N407" s="74" t="s">
        <v>109</v>
      </c>
      <c r="O407" s="12"/>
      <c r="P407" s="12"/>
      <c r="Q407" s="12"/>
      <c r="R407" s="12"/>
      <c r="S407" s="12"/>
      <c r="T407" s="12"/>
      <c r="U407" s="12"/>
      <c r="V407" s="12"/>
      <c r="W407" s="74" t="s">
        <v>109</v>
      </c>
      <c r="X407" s="12"/>
      <c r="Y407" s="12"/>
      <c r="Z407" s="12"/>
      <c r="AA407" s="12"/>
      <c r="AB407" s="12"/>
      <c r="AC407" s="12"/>
      <c r="AD407" s="12"/>
      <c r="AE407" s="12"/>
      <c r="AF407" s="74" t="s">
        <v>109</v>
      </c>
      <c r="AG407" s="12"/>
      <c r="AH407" s="12"/>
      <c r="AI407" s="24"/>
      <c r="AJ407" s="24"/>
      <c r="AK407" s="12"/>
      <c r="AL407" s="74" t="s">
        <v>109</v>
      </c>
      <c r="AM407" s="24"/>
      <c r="AN407" s="24"/>
      <c r="AO407" s="24"/>
      <c r="AP407" s="24"/>
      <c r="AQ407" s="7">
        <v>5</v>
      </c>
      <c r="AR407" s="3">
        <f t="shared" si="41"/>
        <v>68</v>
      </c>
      <c r="AS407" s="8">
        <f t="shared" si="38"/>
        <v>7.3529411764705885E-2</v>
      </c>
    </row>
    <row r="408" spans="1:45" ht="12.75" customHeight="1" x14ac:dyDescent="0.2">
      <c r="A408" s="85"/>
      <c r="B408" s="88"/>
      <c r="C408" s="70" t="s">
        <v>73</v>
      </c>
      <c r="D408" s="32"/>
      <c r="E408" s="12"/>
      <c r="F408" s="12"/>
      <c r="G408" s="12"/>
      <c r="H408" s="12"/>
      <c r="I408" s="12"/>
      <c r="J408" s="74" t="s">
        <v>109</v>
      </c>
      <c r="K408" s="12"/>
      <c r="L408" s="12"/>
      <c r="M408" s="12"/>
      <c r="N408" s="74" t="s">
        <v>109</v>
      </c>
      <c r="O408" s="12"/>
      <c r="P408" s="12"/>
      <c r="Q408" s="12"/>
      <c r="R408" s="12"/>
      <c r="S408" s="12"/>
      <c r="T408" s="12"/>
      <c r="U408" s="12"/>
      <c r="V408" s="12"/>
      <c r="W408" s="74" t="s">
        <v>109</v>
      </c>
      <c r="X408" s="12"/>
      <c r="Y408" s="12"/>
      <c r="Z408" s="12"/>
      <c r="AA408" s="12"/>
      <c r="AB408" s="12"/>
      <c r="AC408" s="12"/>
      <c r="AD408" s="12"/>
      <c r="AE408" s="12"/>
      <c r="AF408" s="74" t="s">
        <v>109</v>
      </c>
      <c r="AG408" s="12"/>
      <c r="AH408" s="12"/>
      <c r="AI408" s="24"/>
      <c r="AJ408" s="24"/>
      <c r="AK408" s="12"/>
      <c r="AL408" s="74" t="s">
        <v>109</v>
      </c>
      <c r="AM408" s="24"/>
      <c r="AN408" s="24"/>
      <c r="AO408" s="24"/>
      <c r="AP408" s="24"/>
      <c r="AQ408" s="7">
        <v>5</v>
      </c>
      <c r="AR408" s="3">
        <f t="shared" si="41"/>
        <v>68</v>
      </c>
      <c r="AS408" s="8">
        <f t="shared" si="38"/>
        <v>7.3529411764705885E-2</v>
      </c>
    </row>
    <row r="409" spans="1:45" ht="12.75" customHeight="1" x14ac:dyDescent="0.2">
      <c r="A409" s="85"/>
      <c r="B409" s="88"/>
      <c r="C409" s="70" t="s">
        <v>106</v>
      </c>
      <c r="D409" s="32"/>
      <c r="E409" s="12"/>
      <c r="F409" s="12"/>
      <c r="G409" s="12"/>
      <c r="H409" s="12"/>
      <c r="I409" s="12"/>
      <c r="J409" s="74" t="s">
        <v>109</v>
      </c>
      <c r="K409" s="12"/>
      <c r="L409" s="12"/>
      <c r="M409" s="12"/>
      <c r="N409" s="74" t="s">
        <v>109</v>
      </c>
      <c r="O409" s="12"/>
      <c r="P409" s="12"/>
      <c r="Q409" s="12"/>
      <c r="R409" s="12"/>
      <c r="S409" s="12"/>
      <c r="T409" s="12"/>
      <c r="U409" s="12"/>
      <c r="V409" s="12"/>
      <c r="W409" s="74" t="s">
        <v>109</v>
      </c>
      <c r="X409" s="12"/>
      <c r="Y409" s="12"/>
      <c r="Z409" s="12"/>
      <c r="AA409" s="12"/>
      <c r="AB409" s="12"/>
      <c r="AC409" s="12"/>
      <c r="AD409" s="12"/>
      <c r="AE409" s="12"/>
      <c r="AF409" s="74" t="s">
        <v>109</v>
      </c>
      <c r="AG409" s="12"/>
      <c r="AH409" s="12"/>
      <c r="AI409" s="24"/>
      <c r="AJ409" s="24"/>
      <c r="AK409" s="12"/>
      <c r="AL409" s="74" t="s">
        <v>109</v>
      </c>
      <c r="AM409" s="24"/>
      <c r="AN409" s="24"/>
      <c r="AO409" s="24"/>
      <c r="AP409" s="24"/>
      <c r="AQ409" s="7">
        <v>5</v>
      </c>
      <c r="AR409" s="3">
        <f t="shared" si="41"/>
        <v>68</v>
      </c>
      <c r="AS409" s="8">
        <f t="shared" si="38"/>
        <v>7.3529411764705885E-2</v>
      </c>
    </row>
    <row r="410" spans="1:45" ht="12.75" customHeight="1" x14ac:dyDescent="0.2">
      <c r="A410" s="85"/>
      <c r="B410" s="88"/>
      <c r="C410" s="70" t="s">
        <v>105</v>
      </c>
      <c r="D410" s="32"/>
      <c r="E410" s="12"/>
      <c r="F410" s="12"/>
      <c r="G410" s="12"/>
      <c r="H410" s="12"/>
      <c r="I410" s="12"/>
      <c r="J410" s="74" t="s">
        <v>109</v>
      </c>
      <c r="K410" s="12"/>
      <c r="L410" s="12"/>
      <c r="M410" s="12"/>
      <c r="N410" s="74" t="s">
        <v>109</v>
      </c>
      <c r="O410" s="12"/>
      <c r="P410" s="12"/>
      <c r="Q410" s="12"/>
      <c r="R410" s="12"/>
      <c r="S410" s="12"/>
      <c r="T410" s="12"/>
      <c r="U410" s="12"/>
      <c r="V410" s="12"/>
      <c r="W410" s="74" t="s">
        <v>109</v>
      </c>
      <c r="X410" s="12"/>
      <c r="Y410" s="12"/>
      <c r="Z410" s="12"/>
      <c r="AA410" s="12"/>
      <c r="AB410" s="12"/>
      <c r="AC410" s="12"/>
      <c r="AD410" s="12"/>
      <c r="AE410" s="12"/>
      <c r="AF410" s="74" t="s">
        <v>109</v>
      </c>
      <c r="AG410" s="12"/>
      <c r="AH410" s="12"/>
      <c r="AI410" s="24"/>
      <c r="AJ410" s="24"/>
      <c r="AK410" s="12"/>
      <c r="AL410" s="74" t="s">
        <v>109</v>
      </c>
      <c r="AM410" s="24"/>
      <c r="AN410" s="24"/>
      <c r="AO410" s="24"/>
      <c r="AP410" s="24"/>
      <c r="AQ410" s="7">
        <v>5</v>
      </c>
      <c r="AR410" s="3">
        <f t="shared" si="41"/>
        <v>68</v>
      </c>
      <c r="AS410" s="8">
        <f t="shared" si="38"/>
        <v>7.3529411764705885E-2</v>
      </c>
    </row>
    <row r="411" spans="1:45" x14ac:dyDescent="0.2">
      <c r="A411" s="85"/>
      <c r="B411" s="89"/>
      <c r="C411" s="70" t="s">
        <v>107</v>
      </c>
      <c r="D411" s="32"/>
      <c r="E411" s="12"/>
      <c r="F411" s="12"/>
      <c r="G411" s="12"/>
      <c r="H411" s="12"/>
      <c r="I411" s="12"/>
      <c r="J411" s="74" t="s">
        <v>109</v>
      </c>
      <c r="K411" s="12"/>
      <c r="L411" s="12"/>
      <c r="M411" s="12"/>
      <c r="N411" s="74" t="s">
        <v>109</v>
      </c>
      <c r="O411" s="12"/>
      <c r="P411" s="12"/>
      <c r="Q411" s="12"/>
      <c r="R411" s="12"/>
      <c r="S411" s="12"/>
      <c r="T411" s="12"/>
      <c r="U411" s="12"/>
      <c r="V411" s="12"/>
      <c r="W411" s="74" t="s">
        <v>109</v>
      </c>
      <c r="X411" s="12"/>
      <c r="Y411" s="12"/>
      <c r="Z411" s="12"/>
      <c r="AA411" s="12"/>
      <c r="AB411" s="12"/>
      <c r="AC411" s="12"/>
      <c r="AD411" s="12"/>
      <c r="AE411" s="12"/>
      <c r="AF411" s="74" t="s">
        <v>109</v>
      </c>
      <c r="AG411" s="12"/>
      <c r="AH411" s="12"/>
      <c r="AI411" s="24"/>
      <c r="AJ411" s="24"/>
      <c r="AK411" s="12"/>
      <c r="AL411" s="74" t="s">
        <v>109</v>
      </c>
      <c r="AM411" s="24"/>
      <c r="AN411" s="24"/>
      <c r="AO411" s="24"/>
      <c r="AP411" s="24"/>
      <c r="AQ411" s="7">
        <v>5</v>
      </c>
      <c r="AR411" s="3">
        <f t="shared" si="41"/>
        <v>68</v>
      </c>
      <c r="AS411" s="8">
        <f t="shared" si="38"/>
        <v>7.3529411764705885E-2</v>
      </c>
    </row>
    <row r="412" spans="1:45" x14ac:dyDescent="0.2">
      <c r="A412" s="85"/>
      <c r="B412" s="87" t="s">
        <v>26</v>
      </c>
      <c r="C412" s="70" t="s">
        <v>71</v>
      </c>
      <c r="D412" s="3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74" t="s">
        <v>109</v>
      </c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76" t="s">
        <v>109</v>
      </c>
      <c r="AJ412" s="24"/>
      <c r="AK412" s="12"/>
      <c r="AL412" s="12"/>
      <c r="AM412" s="24"/>
      <c r="AN412" s="24"/>
      <c r="AO412" s="24"/>
      <c r="AP412" s="24"/>
      <c r="AQ412" s="7">
        <v>2</v>
      </c>
      <c r="AR412" s="3">
        <f t="shared" ref="AR412:AR417" si="42">34*1</f>
        <v>34</v>
      </c>
      <c r="AS412" s="8">
        <f t="shared" si="38"/>
        <v>5.8823529411764705E-2</v>
      </c>
    </row>
    <row r="413" spans="1:45" x14ac:dyDescent="0.2">
      <c r="A413" s="85"/>
      <c r="B413" s="88"/>
      <c r="C413" s="70" t="s">
        <v>72</v>
      </c>
      <c r="D413" s="3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74" t="s">
        <v>109</v>
      </c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76" t="s">
        <v>109</v>
      </c>
      <c r="AJ413" s="24"/>
      <c r="AK413" s="12"/>
      <c r="AL413" s="12"/>
      <c r="AM413" s="24"/>
      <c r="AN413" s="24"/>
      <c r="AO413" s="24"/>
      <c r="AP413" s="24"/>
      <c r="AQ413" s="7">
        <v>2</v>
      </c>
      <c r="AR413" s="3">
        <f t="shared" si="42"/>
        <v>34</v>
      </c>
      <c r="AS413" s="8">
        <f t="shared" si="38"/>
        <v>5.8823529411764705E-2</v>
      </c>
    </row>
    <row r="414" spans="1:45" x14ac:dyDescent="0.2">
      <c r="A414" s="85"/>
      <c r="B414" s="88"/>
      <c r="C414" s="70" t="s">
        <v>73</v>
      </c>
      <c r="D414" s="3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74" t="s">
        <v>109</v>
      </c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76" t="s">
        <v>109</v>
      </c>
      <c r="AJ414" s="24"/>
      <c r="AK414" s="12"/>
      <c r="AL414" s="12"/>
      <c r="AM414" s="24"/>
      <c r="AN414" s="24"/>
      <c r="AO414" s="24"/>
      <c r="AP414" s="24"/>
      <c r="AQ414" s="7">
        <v>2</v>
      </c>
      <c r="AR414" s="3">
        <f t="shared" si="42"/>
        <v>34</v>
      </c>
      <c r="AS414" s="8">
        <f t="shared" si="38"/>
        <v>5.8823529411764705E-2</v>
      </c>
    </row>
    <row r="415" spans="1:45" x14ac:dyDescent="0.2">
      <c r="A415" s="85"/>
      <c r="B415" s="88"/>
      <c r="C415" s="70" t="s">
        <v>106</v>
      </c>
      <c r="D415" s="3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74" t="s">
        <v>109</v>
      </c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76" t="s">
        <v>109</v>
      </c>
      <c r="AJ415" s="24"/>
      <c r="AK415" s="12"/>
      <c r="AL415" s="12"/>
      <c r="AM415" s="24"/>
      <c r="AN415" s="24"/>
      <c r="AO415" s="24"/>
      <c r="AP415" s="24"/>
      <c r="AQ415" s="7">
        <v>2</v>
      </c>
      <c r="AR415" s="3">
        <f t="shared" si="42"/>
        <v>34</v>
      </c>
      <c r="AS415" s="8">
        <f t="shared" si="38"/>
        <v>5.8823529411764705E-2</v>
      </c>
    </row>
    <row r="416" spans="1:45" x14ac:dyDescent="0.2">
      <c r="A416" s="85"/>
      <c r="B416" s="88"/>
      <c r="C416" s="70" t="s">
        <v>105</v>
      </c>
      <c r="D416" s="3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74" t="s">
        <v>109</v>
      </c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76" t="s">
        <v>109</v>
      </c>
      <c r="AJ416" s="24"/>
      <c r="AK416" s="12"/>
      <c r="AL416" s="12"/>
      <c r="AM416" s="24"/>
      <c r="AN416" s="24"/>
      <c r="AO416" s="24"/>
      <c r="AP416" s="24"/>
      <c r="AQ416" s="7">
        <v>2</v>
      </c>
      <c r="AR416" s="3">
        <f t="shared" si="42"/>
        <v>34</v>
      </c>
      <c r="AS416" s="8">
        <f t="shared" si="38"/>
        <v>5.8823529411764705E-2</v>
      </c>
    </row>
    <row r="417" spans="1:45" ht="12.75" customHeight="1" x14ac:dyDescent="0.2">
      <c r="A417" s="85"/>
      <c r="B417" s="89"/>
      <c r="C417" s="70" t="s">
        <v>107</v>
      </c>
      <c r="D417" s="3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74" t="s">
        <v>109</v>
      </c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76" t="s">
        <v>109</v>
      </c>
      <c r="AJ417" s="24"/>
      <c r="AK417" s="12"/>
      <c r="AL417" s="12"/>
      <c r="AM417" s="24"/>
      <c r="AN417" s="24"/>
      <c r="AO417" s="24"/>
      <c r="AP417" s="24"/>
      <c r="AQ417" s="7">
        <v>2</v>
      </c>
      <c r="AR417" s="3">
        <f t="shared" si="42"/>
        <v>34</v>
      </c>
      <c r="AS417" s="8">
        <f t="shared" si="38"/>
        <v>5.8823529411764705E-2</v>
      </c>
    </row>
    <row r="418" spans="1:45" ht="12.75" customHeight="1" x14ac:dyDescent="0.2">
      <c r="A418" s="85"/>
      <c r="B418" s="87" t="s">
        <v>24</v>
      </c>
      <c r="C418" s="70" t="s">
        <v>71</v>
      </c>
      <c r="D418" s="3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24"/>
      <c r="AJ418" s="24"/>
      <c r="AK418" s="12"/>
      <c r="AL418" s="12"/>
      <c r="AM418" s="24"/>
      <c r="AN418" s="24"/>
      <c r="AO418" s="24"/>
      <c r="AP418" s="24"/>
      <c r="AQ418" s="7">
        <f t="shared" ref="AQ418:AQ459" si="43">SUM(E418:AP418)</f>
        <v>0</v>
      </c>
      <c r="AR418" s="3">
        <f t="shared" ref="AR418:AR423" si="44">34*2</f>
        <v>68</v>
      </c>
      <c r="AS418" s="8">
        <f t="shared" si="38"/>
        <v>0</v>
      </c>
    </row>
    <row r="419" spans="1:45" ht="12.75" customHeight="1" x14ac:dyDescent="0.2">
      <c r="A419" s="85"/>
      <c r="B419" s="88"/>
      <c r="C419" s="70" t="s">
        <v>72</v>
      </c>
      <c r="D419" s="3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24"/>
      <c r="AJ419" s="24"/>
      <c r="AK419" s="12"/>
      <c r="AL419" s="12"/>
      <c r="AM419" s="24"/>
      <c r="AN419" s="24"/>
      <c r="AO419" s="24"/>
      <c r="AP419" s="24"/>
      <c r="AQ419" s="7">
        <f t="shared" si="43"/>
        <v>0</v>
      </c>
      <c r="AR419" s="3">
        <f t="shared" si="44"/>
        <v>68</v>
      </c>
      <c r="AS419" s="8">
        <f t="shared" si="38"/>
        <v>0</v>
      </c>
    </row>
    <row r="420" spans="1:45" ht="12.75" customHeight="1" x14ac:dyDescent="0.2">
      <c r="A420" s="85"/>
      <c r="B420" s="88"/>
      <c r="C420" s="70" t="s">
        <v>73</v>
      </c>
      <c r="D420" s="3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24"/>
      <c r="AJ420" s="24"/>
      <c r="AK420" s="12"/>
      <c r="AL420" s="12"/>
      <c r="AM420" s="24"/>
      <c r="AN420" s="24"/>
      <c r="AO420" s="24"/>
      <c r="AP420" s="24"/>
      <c r="AQ420" s="7">
        <f t="shared" si="43"/>
        <v>0</v>
      </c>
      <c r="AR420" s="3">
        <f t="shared" si="44"/>
        <v>68</v>
      </c>
      <c r="AS420" s="8">
        <f t="shared" si="38"/>
        <v>0</v>
      </c>
    </row>
    <row r="421" spans="1:45" ht="12.75" customHeight="1" x14ac:dyDescent="0.2">
      <c r="A421" s="85"/>
      <c r="B421" s="88"/>
      <c r="C421" s="70" t="s">
        <v>106</v>
      </c>
      <c r="D421" s="3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24"/>
      <c r="AJ421" s="24"/>
      <c r="AK421" s="12"/>
      <c r="AL421" s="12"/>
      <c r="AM421" s="24"/>
      <c r="AN421" s="24"/>
      <c r="AO421" s="24"/>
      <c r="AP421" s="24"/>
      <c r="AQ421" s="7">
        <f t="shared" si="43"/>
        <v>0</v>
      </c>
      <c r="AR421" s="3">
        <f t="shared" si="44"/>
        <v>68</v>
      </c>
      <c r="AS421" s="8">
        <f t="shared" si="38"/>
        <v>0</v>
      </c>
    </row>
    <row r="422" spans="1:45" ht="12.75" customHeight="1" x14ac:dyDescent="0.2">
      <c r="A422" s="85"/>
      <c r="B422" s="88"/>
      <c r="C422" s="70" t="s">
        <v>105</v>
      </c>
      <c r="D422" s="3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24"/>
      <c r="AJ422" s="24"/>
      <c r="AK422" s="12"/>
      <c r="AL422" s="12"/>
      <c r="AM422" s="24"/>
      <c r="AN422" s="24"/>
      <c r="AO422" s="24"/>
      <c r="AP422" s="24"/>
      <c r="AQ422" s="7">
        <f t="shared" si="43"/>
        <v>0</v>
      </c>
      <c r="AR422" s="3">
        <f t="shared" si="44"/>
        <v>68</v>
      </c>
      <c r="AS422" s="8">
        <f t="shared" si="38"/>
        <v>0</v>
      </c>
    </row>
    <row r="423" spans="1:45" ht="12.75" customHeight="1" x14ac:dyDescent="0.2">
      <c r="A423" s="85"/>
      <c r="B423" s="89"/>
      <c r="C423" s="70" t="s">
        <v>107</v>
      </c>
      <c r="D423" s="3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24"/>
      <c r="AJ423" s="24"/>
      <c r="AK423" s="12"/>
      <c r="AL423" s="12"/>
      <c r="AM423" s="24"/>
      <c r="AN423" s="24"/>
      <c r="AO423" s="24"/>
      <c r="AP423" s="24"/>
      <c r="AQ423" s="7">
        <f t="shared" si="43"/>
        <v>0</v>
      </c>
      <c r="AR423" s="3">
        <f t="shared" si="44"/>
        <v>68</v>
      </c>
      <c r="AS423" s="8">
        <f t="shared" si="38"/>
        <v>0</v>
      </c>
    </row>
    <row r="424" spans="1:45" ht="12.75" customHeight="1" x14ac:dyDescent="0.2">
      <c r="A424" s="85"/>
      <c r="B424" s="87" t="s">
        <v>28</v>
      </c>
      <c r="C424" s="70" t="s">
        <v>71</v>
      </c>
      <c r="D424" s="32"/>
      <c r="E424" s="12"/>
      <c r="F424" s="12"/>
      <c r="G424" s="12"/>
      <c r="H424" s="12"/>
      <c r="I424" s="12"/>
      <c r="J424" s="12"/>
      <c r="K424" s="12"/>
      <c r="L424" s="12"/>
      <c r="M424" s="12"/>
      <c r="N424" s="74" t="s">
        <v>109</v>
      </c>
      <c r="O424" s="12"/>
      <c r="P424" s="12"/>
      <c r="Q424" s="12"/>
      <c r="R424" s="12"/>
      <c r="S424" s="12"/>
      <c r="T424" s="12"/>
      <c r="U424" s="12"/>
      <c r="V424" s="12"/>
      <c r="W424" s="74" t="s">
        <v>109</v>
      </c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76" t="s">
        <v>109</v>
      </c>
      <c r="AJ424" s="24"/>
      <c r="AK424" s="12"/>
      <c r="AL424" s="12"/>
      <c r="AM424" s="24"/>
      <c r="AN424" s="24"/>
      <c r="AO424" s="24"/>
      <c r="AP424" s="24"/>
      <c r="AQ424" s="7">
        <v>3</v>
      </c>
      <c r="AR424" s="3">
        <f t="shared" ref="AR424:AR429" si="45">34*3</f>
        <v>102</v>
      </c>
      <c r="AS424" s="8">
        <f t="shared" si="38"/>
        <v>2.9411764705882353E-2</v>
      </c>
    </row>
    <row r="425" spans="1:45" ht="12.75" customHeight="1" x14ac:dyDescent="0.2">
      <c r="A425" s="85"/>
      <c r="B425" s="88"/>
      <c r="C425" s="70" t="s">
        <v>72</v>
      </c>
      <c r="D425" s="32"/>
      <c r="E425" s="12"/>
      <c r="F425" s="12"/>
      <c r="G425" s="12"/>
      <c r="H425" s="12"/>
      <c r="I425" s="12"/>
      <c r="J425" s="12"/>
      <c r="K425" s="12"/>
      <c r="L425" s="12"/>
      <c r="M425" s="12"/>
      <c r="N425" s="74" t="s">
        <v>109</v>
      </c>
      <c r="O425" s="12"/>
      <c r="P425" s="12"/>
      <c r="Q425" s="12"/>
      <c r="R425" s="12"/>
      <c r="S425" s="12"/>
      <c r="T425" s="12"/>
      <c r="U425" s="12"/>
      <c r="V425" s="12"/>
      <c r="W425" s="74" t="s">
        <v>109</v>
      </c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76" t="s">
        <v>109</v>
      </c>
      <c r="AJ425" s="24"/>
      <c r="AK425" s="12"/>
      <c r="AL425" s="12"/>
      <c r="AM425" s="24"/>
      <c r="AN425" s="24"/>
      <c r="AO425" s="24"/>
      <c r="AP425" s="24"/>
      <c r="AQ425" s="7">
        <v>3</v>
      </c>
      <c r="AR425" s="3">
        <f t="shared" si="45"/>
        <v>102</v>
      </c>
      <c r="AS425" s="8">
        <f t="shared" si="38"/>
        <v>2.9411764705882353E-2</v>
      </c>
    </row>
    <row r="426" spans="1:45" ht="12.75" customHeight="1" x14ac:dyDescent="0.2">
      <c r="A426" s="85"/>
      <c r="B426" s="88"/>
      <c r="C426" s="70" t="s">
        <v>73</v>
      </c>
      <c r="D426" s="32"/>
      <c r="E426" s="12"/>
      <c r="F426" s="12"/>
      <c r="G426" s="12"/>
      <c r="H426" s="12"/>
      <c r="I426" s="12"/>
      <c r="J426" s="12"/>
      <c r="K426" s="12"/>
      <c r="L426" s="12"/>
      <c r="M426" s="12"/>
      <c r="N426" s="74" t="s">
        <v>109</v>
      </c>
      <c r="O426" s="12"/>
      <c r="P426" s="12"/>
      <c r="Q426" s="12"/>
      <c r="R426" s="12"/>
      <c r="S426" s="12"/>
      <c r="T426" s="12"/>
      <c r="U426" s="12"/>
      <c r="V426" s="12"/>
      <c r="W426" s="74" t="s">
        <v>109</v>
      </c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76" t="s">
        <v>109</v>
      </c>
      <c r="AJ426" s="24"/>
      <c r="AK426" s="12"/>
      <c r="AL426" s="12"/>
      <c r="AM426" s="24"/>
      <c r="AN426" s="24"/>
      <c r="AO426" s="24"/>
      <c r="AP426" s="24"/>
      <c r="AQ426" s="7">
        <v>3</v>
      </c>
      <c r="AR426" s="3">
        <f t="shared" si="45"/>
        <v>102</v>
      </c>
      <c r="AS426" s="8">
        <f t="shared" si="38"/>
        <v>2.9411764705882353E-2</v>
      </c>
    </row>
    <row r="427" spans="1:45" ht="12.75" customHeight="1" x14ac:dyDescent="0.2">
      <c r="A427" s="85"/>
      <c r="B427" s="88"/>
      <c r="C427" s="70" t="s">
        <v>106</v>
      </c>
      <c r="D427" s="32"/>
      <c r="E427" s="12"/>
      <c r="F427" s="12"/>
      <c r="G427" s="12"/>
      <c r="H427" s="12"/>
      <c r="I427" s="12"/>
      <c r="J427" s="12"/>
      <c r="K427" s="12"/>
      <c r="L427" s="12"/>
      <c r="M427" s="12"/>
      <c r="N427" s="74" t="s">
        <v>109</v>
      </c>
      <c r="O427" s="12"/>
      <c r="P427" s="12"/>
      <c r="Q427" s="12"/>
      <c r="R427" s="12"/>
      <c r="S427" s="12"/>
      <c r="T427" s="12"/>
      <c r="U427" s="12"/>
      <c r="V427" s="12"/>
      <c r="W427" s="74" t="s">
        <v>109</v>
      </c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76" t="s">
        <v>109</v>
      </c>
      <c r="AJ427" s="24"/>
      <c r="AK427" s="12"/>
      <c r="AL427" s="12"/>
      <c r="AM427" s="24"/>
      <c r="AN427" s="24"/>
      <c r="AO427" s="24"/>
      <c r="AP427" s="24"/>
      <c r="AQ427" s="7">
        <v>3</v>
      </c>
      <c r="AR427" s="3">
        <f t="shared" si="45"/>
        <v>102</v>
      </c>
      <c r="AS427" s="8">
        <f t="shared" si="38"/>
        <v>2.9411764705882353E-2</v>
      </c>
    </row>
    <row r="428" spans="1:45" ht="12.75" customHeight="1" x14ac:dyDescent="0.2">
      <c r="A428" s="85"/>
      <c r="B428" s="88"/>
      <c r="C428" s="70" t="s">
        <v>105</v>
      </c>
      <c r="D428" s="32"/>
      <c r="E428" s="12"/>
      <c r="F428" s="12"/>
      <c r="G428" s="12"/>
      <c r="H428" s="12"/>
      <c r="I428" s="12"/>
      <c r="J428" s="12"/>
      <c r="K428" s="12"/>
      <c r="L428" s="12"/>
      <c r="M428" s="12"/>
      <c r="N428" s="74" t="s">
        <v>109</v>
      </c>
      <c r="O428" s="12"/>
      <c r="P428" s="12"/>
      <c r="Q428" s="12"/>
      <c r="R428" s="12"/>
      <c r="S428" s="12"/>
      <c r="T428" s="12"/>
      <c r="U428" s="12"/>
      <c r="V428" s="12"/>
      <c r="W428" s="74" t="s">
        <v>109</v>
      </c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76" t="s">
        <v>109</v>
      </c>
      <c r="AJ428" s="24"/>
      <c r="AK428" s="12"/>
      <c r="AL428" s="12"/>
      <c r="AM428" s="24"/>
      <c r="AN428" s="24"/>
      <c r="AO428" s="24"/>
      <c r="AP428" s="24"/>
      <c r="AQ428" s="7">
        <v>3</v>
      </c>
      <c r="AR428" s="3">
        <f t="shared" si="45"/>
        <v>102</v>
      </c>
      <c r="AS428" s="8">
        <f t="shared" si="38"/>
        <v>2.9411764705882353E-2</v>
      </c>
    </row>
    <row r="429" spans="1:45" ht="12.75" customHeight="1" x14ac:dyDescent="0.2">
      <c r="A429" s="85"/>
      <c r="B429" s="89"/>
      <c r="C429" s="70" t="s">
        <v>107</v>
      </c>
      <c r="D429" s="32"/>
      <c r="E429" s="12"/>
      <c r="F429" s="12"/>
      <c r="G429" s="12"/>
      <c r="H429" s="12"/>
      <c r="I429" s="12"/>
      <c r="J429" s="12"/>
      <c r="K429" s="12"/>
      <c r="L429" s="12"/>
      <c r="M429" s="12"/>
      <c r="N429" s="74" t="s">
        <v>109</v>
      </c>
      <c r="O429" s="12"/>
      <c r="P429" s="12"/>
      <c r="Q429" s="12"/>
      <c r="R429" s="12"/>
      <c r="S429" s="12"/>
      <c r="T429" s="12"/>
      <c r="U429" s="12"/>
      <c r="V429" s="12"/>
      <c r="W429" s="74" t="s">
        <v>109</v>
      </c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76" t="s">
        <v>109</v>
      </c>
      <c r="AJ429" s="24"/>
      <c r="AK429" s="12"/>
      <c r="AL429" s="12"/>
      <c r="AM429" s="24"/>
      <c r="AN429" s="24"/>
      <c r="AO429" s="24"/>
      <c r="AP429" s="24"/>
      <c r="AQ429" s="7">
        <v>3</v>
      </c>
      <c r="AR429" s="3">
        <f t="shared" si="45"/>
        <v>102</v>
      </c>
      <c r="AS429" s="8">
        <f t="shared" si="38"/>
        <v>2.9411764705882353E-2</v>
      </c>
    </row>
    <row r="430" spans="1:45" ht="12.75" customHeight="1" x14ac:dyDescent="0.2">
      <c r="A430" s="85"/>
      <c r="B430" s="87" t="s">
        <v>31</v>
      </c>
      <c r="C430" s="70" t="s">
        <v>71</v>
      </c>
      <c r="D430" s="32"/>
      <c r="E430" s="12"/>
      <c r="F430" s="12"/>
      <c r="G430" s="74" t="s">
        <v>109</v>
      </c>
      <c r="H430" s="12"/>
      <c r="I430" s="12"/>
      <c r="J430" s="12"/>
      <c r="K430" s="12"/>
      <c r="L430" s="12"/>
      <c r="M430" s="74" t="s">
        <v>109</v>
      </c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74" t="s">
        <v>109</v>
      </c>
      <c r="Z430" s="12"/>
      <c r="AA430" s="12"/>
      <c r="AB430" s="12"/>
      <c r="AC430" s="12"/>
      <c r="AD430" s="12"/>
      <c r="AE430" s="12"/>
      <c r="AF430" s="12"/>
      <c r="AG430" s="12"/>
      <c r="AH430" s="12"/>
      <c r="AI430" s="76" t="s">
        <v>109</v>
      </c>
      <c r="AJ430" s="24"/>
      <c r="AK430" s="12"/>
      <c r="AL430" s="12"/>
      <c r="AM430" s="24"/>
      <c r="AN430" s="24"/>
      <c r="AO430" s="24"/>
      <c r="AP430" s="24"/>
      <c r="AQ430" s="7">
        <v>4</v>
      </c>
      <c r="AR430" s="3">
        <f>34*2</f>
        <v>68</v>
      </c>
      <c r="AS430" s="8">
        <f t="shared" si="38"/>
        <v>5.8823529411764705E-2</v>
      </c>
    </row>
    <row r="431" spans="1:45" ht="12.75" customHeight="1" x14ac:dyDescent="0.2">
      <c r="A431" s="85"/>
      <c r="B431" s="88"/>
      <c r="C431" s="70" t="s">
        <v>72</v>
      </c>
      <c r="D431" s="32"/>
      <c r="E431" s="12"/>
      <c r="F431" s="12"/>
      <c r="G431" s="74" t="s">
        <v>109</v>
      </c>
      <c r="H431" s="12"/>
      <c r="I431" s="12"/>
      <c r="J431" s="12"/>
      <c r="K431" s="12"/>
      <c r="L431" s="12"/>
      <c r="M431" s="74" t="s">
        <v>109</v>
      </c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74" t="s">
        <v>109</v>
      </c>
      <c r="Z431" s="12"/>
      <c r="AA431" s="12"/>
      <c r="AB431" s="12"/>
      <c r="AC431" s="12"/>
      <c r="AD431" s="12"/>
      <c r="AE431" s="12"/>
      <c r="AF431" s="12"/>
      <c r="AG431" s="12"/>
      <c r="AH431" s="12"/>
      <c r="AI431" s="76" t="s">
        <v>109</v>
      </c>
      <c r="AJ431" s="24"/>
      <c r="AK431" s="12"/>
      <c r="AL431" s="12"/>
      <c r="AM431" s="24"/>
      <c r="AN431" s="24"/>
      <c r="AO431" s="24"/>
      <c r="AP431" s="24"/>
      <c r="AQ431" s="7">
        <v>4</v>
      </c>
      <c r="AR431" s="3">
        <f>34*2</f>
        <v>68</v>
      </c>
      <c r="AS431" s="8">
        <f t="shared" si="38"/>
        <v>5.8823529411764705E-2</v>
      </c>
    </row>
    <row r="432" spans="1:45" ht="12.75" customHeight="1" x14ac:dyDescent="0.2">
      <c r="A432" s="85"/>
      <c r="B432" s="88"/>
      <c r="C432" s="70" t="s">
        <v>73</v>
      </c>
      <c r="D432" s="32"/>
      <c r="E432" s="12"/>
      <c r="F432" s="12"/>
      <c r="G432" s="74" t="s">
        <v>109</v>
      </c>
      <c r="H432" s="12"/>
      <c r="I432" s="12"/>
      <c r="J432" s="12"/>
      <c r="K432" s="12"/>
      <c r="L432" s="12"/>
      <c r="M432" s="74" t="s">
        <v>109</v>
      </c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74" t="s">
        <v>109</v>
      </c>
      <c r="Z432" s="12"/>
      <c r="AA432" s="12"/>
      <c r="AB432" s="12"/>
      <c r="AC432" s="12"/>
      <c r="AD432" s="12"/>
      <c r="AE432" s="12"/>
      <c r="AF432" s="12"/>
      <c r="AG432" s="12"/>
      <c r="AH432" s="12"/>
      <c r="AI432" s="76" t="s">
        <v>109</v>
      </c>
      <c r="AJ432" s="24"/>
      <c r="AK432" s="12"/>
      <c r="AL432" s="12"/>
      <c r="AM432" s="24"/>
      <c r="AN432" s="24"/>
      <c r="AO432" s="24"/>
      <c r="AP432" s="24"/>
      <c r="AQ432" s="7">
        <v>4</v>
      </c>
      <c r="AR432" s="3">
        <f>34*2</f>
        <v>68</v>
      </c>
      <c r="AS432" s="8">
        <f t="shared" si="38"/>
        <v>5.8823529411764705E-2</v>
      </c>
    </row>
    <row r="433" spans="1:45" ht="12.75" customHeight="1" x14ac:dyDescent="0.2">
      <c r="A433" s="85"/>
      <c r="B433" s="88"/>
      <c r="C433" s="70" t="s">
        <v>106</v>
      </c>
      <c r="D433" s="32"/>
      <c r="E433" s="12"/>
      <c r="F433" s="12"/>
      <c r="G433" s="74" t="s">
        <v>109</v>
      </c>
      <c r="H433" s="12"/>
      <c r="I433" s="12"/>
      <c r="J433" s="12"/>
      <c r="K433" s="12"/>
      <c r="L433" s="12"/>
      <c r="M433" s="74" t="s">
        <v>109</v>
      </c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74" t="s">
        <v>109</v>
      </c>
      <c r="Z433" s="12"/>
      <c r="AA433" s="12"/>
      <c r="AB433" s="12"/>
      <c r="AC433" s="12"/>
      <c r="AD433" s="12"/>
      <c r="AE433" s="12"/>
      <c r="AF433" s="12"/>
      <c r="AG433" s="12"/>
      <c r="AH433" s="12"/>
      <c r="AI433" s="76" t="s">
        <v>109</v>
      </c>
      <c r="AJ433" s="24"/>
      <c r="AK433" s="12"/>
      <c r="AL433" s="12"/>
      <c r="AM433" s="24"/>
      <c r="AN433" s="24"/>
      <c r="AO433" s="24"/>
      <c r="AP433" s="24"/>
      <c r="AQ433" s="7">
        <v>4</v>
      </c>
      <c r="AR433" s="3">
        <f>34*2</f>
        <v>68</v>
      </c>
      <c r="AS433" s="8">
        <f t="shared" si="38"/>
        <v>5.8823529411764705E-2</v>
      </c>
    </row>
    <row r="434" spans="1:45" ht="12.75" customHeight="1" x14ac:dyDescent="0.2">
      <c r="A434" s="85"/>
      <c r="B434" s="88"/>
      <c r="C434" s="70" t="s">
        <v>105</v>
      </c>
      <c r="D434" s="32"/>
      <c r="E434" s="12"/>
      <c r="F434" s="12"/>
      <c r="G434" s="74" t="s">
        <v>109</v>
      </c>
      <c r="H434" s="12"/>
      <c r="I434" s="12"/>
      <c r="J434" s="12"/>
      <c r="K434" s="12"/>
      <c r="L434" s="12"/>
      <c r="M434" s="74" t="s">
        <v>109</v>
      </c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74" t="s">
        <v>109</v>
      </c>
      <c r="Z434" s="12"/>
      <c r="AA434" s="12"/>
      <c r="AB434" s="12"/>
      <c r="AC434" s="12"/>
      <c r="AD434" s="12"/>
      <c r="AE434" s="12"/>
      <c r="AF434" s="12"/>
      <c r="AG434" s="12"/>
      <c r="AH434" s="12"/>
      <c r="AI434" s="76" t="s">
        <v>109</v>
      </c>
      <c r="AJ434" s="24"/>
      <c r="AK434" s="12"/>
      <c r="AL434" s="12"/>
      <c r="AM434" s="24"/>
      <c r="AN434" s="24"/>
      <c r="AO434" s="24"/>
      <c r="AP434" s="24"/>
      <c r="AQ434" s="7">
        <v>4</v>
      </c>
      <c r="AR434" s="3">
        <f t="shared" ref="AR434:AR441" si="46">34*2</f>
        <v>68</v>
      </c>
      <c r="AS434" s="8">
        <f t="shared" si="38"/>
        <v>5.8823529411764705E-2</v>
      </c>
    </row>
    <row r="435" spans="1:45" ht="12.75" customHeight="1" x14ac:dyDescent="0.2">
      <c r="A435" s="85"/>
      <c r="B435" s="89"/>
      <c r="C435" s="70" t="s">
        <v>107</v>
      </c>
      <c r="D435" s="32"/>
      <c r="E435" s="12"/>
      <c r="F435" s="12"/>
      <c r="G435" s="74" t="s">
        <v>109</v>
      </c>
      <c r="H435" s="12"/>
      <c r="I435" s="12"/>
      <c r="J435" s="12"/>
      <c r="K435" s="12"/>
      <c r="L435" s="12"/>
      <c r="M435" s="74" t="s">
        <v>109</v>
      </c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74" t="s">
        <v>109</v>
      </c>
      <c r="Z435" s="12"/>
      <c r="AA435" s="12"/>
      <c r="AB435" s="12"/>
      <c r="AC435" s="12"/>
      <c r="AD435" s="12"/>
      <c r="AE435" s="12"/>
      <c r="AF435" s="12"/>
      <c r="AG435" s="12"/>
      <c r="AH435" s="12"/>
      <c r="AI435" s="76" t="s">
        <v>109</v>
      </c>
      <c r="AJ435" s="24"/>
      <c r="AK435" s="12"/>
      <c r="AL435" s="12"/>
      <c r="AM435" s="24"/>
      <c r="AN435" s="24"/>
      <c r="AO435" s="24"/>
      <c r="AP435" s="24"/>
      <c r="AQ435" s="7">
        <v>4</v>
      </c>
      <c r="AR435" s="3">
        <f t="shared" si="46"/>
        <v>68</v>
      </c>
      <c r="AS435" s="8">
        <f t="shared" si="38"/>
        <v>5.8823529411764705E-2</v>
      </c>
    </row>
    <row r="436" spans="1:45" ht="12.75" customHeight="1" x14ac:dyDescent="0.2">
      <c r="A436" s="85"/>
      <c r="B436" s="87" t="s">
        <v>23</v>
      </c>
      <c r="C436" s="70" t="s">
        <v>71</v>
      </c>
      <c r="D436" s="3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24"/>
      <c r="AJ436" s="24"/>
      <c r="AK436" s="12"/>
      <c r="AL436" s="12"/>
      <c r="AM436" s="24"/>
      <c r="AN436" s="24"/>
      <c r="AO436" s="24"/>
      <c r="AP436" s="24"/>
      <c r="AQ436" s="7">
        <f t="shared" si="43"/>
        <v>0</v>
      </c>
      <c r="AR436" s="3">
        <f t="shared" si="46"/>
        <v>68</v>
      </c>
      <c r="AS436" s="8">
        <f t="shared" si="38"/>
        <v>0</v>
      </c>
    </row>
    <row r="437" spans="1:45" ht="12.75" customHeight="1" x14ac:dyDescent="0.2">
      <c r="A437" s="85"/>
      <c r="B437" s="88"/>
      <c r="C437" s="70" t="s">
        <v>72</v>
      </c>
      <c r="D437" s="3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24"/>
      <c r="AJ437" s="24"/>
      <c r="AK437" s="12"/>
      <c r="AL437" s="12"/>
      <c r="AM437" s="24"/>
      <c r="AN437" s="24"/>
      <c r="AO437" s="24"/>
      <c r="AP437" s="24"/>
      <c r="AQ437" s="7">
        <f t="shared" si="43"/>
        <v>0</v>
      </c>
      <c r="AR437" s="3">
        <f t="shared" si="46"/>
        <v>68</v>
      </c>
      <c r="AS437" s="8">
        <f t="shared" si="38"/>
        <v>0</v>
      </c>
    </row>
    <row r="438" spans="1:45" ht="12.75" customHeight="1" x14ac:dyDescent="0.2">
      <c r="A438" s="85"/>
      <c r="B438" s="88"/>
      <c r="C438" s="70" t="s">
        <v>73</v>
      </c>
      <c r="D438" s="3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24"/>
      <c r="AJ438" s="24"/>
      <c r="AK438" s="12"/>
      <c r="AL438" s="12"/>
      <c r="AM438" s="24"/>
      <c r="AN438" s="24"/>
      <c r="AO438" s="24"/>
      <c r="AP438" s="24"/>
      <c r="AQ438" s="7">
        <f t="shared" si="43"/>
        <v>0</v>
      </c>
      <c r="AR438" s="3">
        <f t="shared" si="46"/>
        <v>68</v>
      </c>
      <c r="AS438" s="8">
        <f t="shared" si="38"/>
        <v>0</v>
      </c>
    </row>
    <row r="439" spans="1:45" ht="12.75" customHeight="1" x14ac:dyDescent="0.2">
      <c r="A439" s="85"/>
      <c r="B439" s="88"/>
      <c r="C439" s="70" t="s">
        <v>106</v>
      </c>
      <c r="D439" s="3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24"/>
      <c r="AJ439" s="24"/>
      <c r="AK439" s="12"/>
      <c r="AL439" s="12"/>
      <c r="AM439" s="24"/>
      <c r="AN439" s="24"/>
      <c r="AO439" s="24"/>
      <c r="AP439" s="24"/>
      <c r="AQ439" s="7">
        <f t="shared" si="43"/>
        <v>0</v>
      </c>
      <c r="AR439" s="3">
        <f t="shared" si="46"/>
        <v>68</v>
      </c>
      <c r="AS439" s="8">
        <f t="shared" si="38"/>
        <v>0</v>
      </c>
    </row>
    <row r="440" spans="1:45" ht="12.75" customHeight="1" x14ac:dyDescent="0.2">
      <c r="A440" s="85"/>
      <c r="B440" s="88"/>
      <c r="C440" s="70" t="s">
        <v>105</v>
      </c>
      <c r="D440" s="3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24"/>
      <c r="AJ440" s="24"/>
      <c r="AK440" s="12"/>
      <c r="AL440" s="12"/>
      <c r="AM440" s="24"/>
      <c r="AN440" s="24"/>
      <c r="AO440" s="24"/>
      <c r="AP440" s="24"/>
      <c r="AQ440" s="7">
        <f t="shared" si="43"/>
        <v>0</v>
      </c>
      <c r="AR440" s="3">
        <f t="shared" si="46"/>
        <v>68</v>
      </c>
      <c r="AS440" s="8">
        <f t="shared" si="38"/>
        <v>0</v>
      </c>
    </row>
    <row r="441" spans="1:45" ht="12.75" customHeight="1" x14ac:dyDescent="0.2">
      <c r="A441" s="85"/>
      <c r="B441" s="89"/>
      <c r="C441" s="70" t="s">
        <v>107</v>
      </c>
      <c r="D441" s="3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24"/>
      <c r="AJ441" s="24"/>
      <c r="AK441" s="12"/>
      <c r="AL441" s="12"/>
      <c r="AM441" s="24"/>
      <c r="AN441" s="24"/>
      <c r="AO441" s="24"/>
      <c r="AP441" s="24"/>
      <c r="AQ441" s="7">
        <f t="shared" si="43"/>
        <v>0</v>
      </c>
      <c r="AR441" s="3">
        <f t="shared" si="46"/>
        <v>68</v>
      </c>
      <c r="AS441" s="8">
        <f t="shared" si="38"/>
        <v>0</v>
      </c>
    </row>
    <row r="442" spans="1:45" ht="12.75" customHeight="1" x14ac:dyDescent="0.2">
      <c r="A442" s="85"/>
      <c r="B442" s="87" t="s">
        <v>49</v>
      </c>
      <c r="C442" s="70" t="s">
        <v>71</v>
      </c>
      <c r="D442" s="3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24"/>
      <c r="AJ442" s="24"/>
      <c r="AK442" s="12"/>
      <c r="AL442" s="12"/>
      <c r="AM442" s="24"/>
      <c r="AN442" s="24"/>
      <c r="AO442" s="24"/>
      <c r="AP442" s="24"/>
      <c r="AQ442" s="7">
        <f t="shared" si="43"/>
        <v>0</v>
      </c>
      <c r="AR442" s="3">
        <f>34*1</f>
        <v>34</v>
      </c>
      <c r="AS442" s="8">
        <f t="shared" si="38"/>
        <v>0</v>
      </c>
    </row>
    <row r="443" spans="1:45" ht="12.75" customHeight="1" x14ac:dyDescent="0.2">
      <c r="A443" s="85"/>
      <c r="B443" s="88"/>
      <c r="C443" s="70" t="s">
        <v>72</v>
      </c>
      <c r="D443" s="3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24"/>
      <c r="AJ443" s="24"/>
      <c r="AK443" s="12"/>
      <c r="AL443" s="12"/>
      <c r="AM443" s="24"/>
      <c r="AN443" s="24"/>
      <c r="AO443" s="24"/>
      <c r="AP443" s="24"/>
      <c r="AQ443" s="7">
        <f t="shared" si="43"/>
        <v>0</v>
      </c>
      <c r="AR443" s="3">
        <f>34*1</f>
        <v>34</v>
      </c>
      <c r="AS443" s="8">
        <f t="shared" si="38"/>
        <v>0</v>
      </c>
    </row>
    <row r="444" spans="1:45" ht="12.75" customHeight="1" x14ac:dyDescent="0.2">
      <c r="A444" s="85"/>
      <c r="B444" s="88"/>
      <c r="C444" s="70" t="s">
        <v>73</v>
      </c>
      <c r="D444" s="3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24"/>
      <c r="AJ444" s="24"/>
      <c r="AK444" s="12"/>
      <c r="AL444" s="12"/>
      <c r="AM444" s="24"/>
      <c r="AN444" s="24"/>
      <c r="AO444" s="24"/>
      <c r="AP444" s="24"/>
      <c r="AQ444" s="7">
        <f t="shared" si="43"/>
        <v>0</v>
      </c>
      <c r="AR444" s="3">
        <f>34*1</f>
        <v>34</v>
      </c>
      <c r="AS444" s="8">
        <f t="shared" si="38"/>
        <v>0</v>
      </c>
    </row>
    <row r="445" spans="1:45" ht="12.75" customHeight="1" x14ac:dyDescent="0.2">
      <c r="A445" s="85"/>
      <c r="B445" s="88"/>
      <c r="C445" s="70" t="s">
        <v>106</v>
      </c>
      <c r="D445" s="3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24"/>
      <c r="AJ445" s="24"/>
      <c r="AK445" s="12"/>
      <c r="AL445" s="12"/>
      <c r="AM445" s="24"/>
      <c r="AN445" s="24"/>
      <c r="AO445" s="24"/>
      <c r="AP445" s="24"/>
      <c r="AQ445" s="7">
        <f t="shared" si="43"/>
        <v>0</v>
      </c>
      <c r="AR445" s="3">
        <f>34*1</f>
        <v>34</v>
      </c>
      <c r="AS445" s="8">
        <f t="shared" si="38"/>
        <v>0</v>
      </c>
    </row>
    <row r="446" spans="1:45" ht="12.75" customHeight="1" x14ac:dyDescent="0.2">
      <c r="A446" s="85"/>
      <c r="B446" s="88"/>
      <c r="C446" s="70" t="s">
        <v>105</v>
      </c>
      <c r="D446" s="3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24"/>
      <c r="AJ446" s="24"/>
      <c r="AK446" s="12"/>
      <c r="AL446" s="12"/>
      <c r="AM446" s="24"/>
      <c r="AN446" s="24"/>
      <c r="AO446" s="24"/>
      <c r="AP446" s="24"/>
      <c r="AQ446" s="7">
        <f t="shared" si="43"/>
        <v>0</v>
      </c>
      <c r="AR446" s="3">
        <f t="shared" ref="AR446:AR453" si="47">34*1</f>
        <v>34</v>
      </c>
      <c r="AS446" s="8">
        <f t="shared" si="38"/>
        <v>0</v>
      </c>
    </row>
    <row r="447" spans="1:45" ht="12.75" customHeight="1" x14ac:dyDescent="0.2">
      <c r="A447" s="85"/>
      <c r="B447" s="89"/>
      <c r="C447" s="70" t="s">
        <v>107</v>
      </c>
      <c r="D447" s="3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24"/>
      <c r="AJ447" s="24"/>
      <c r="AK447" s="12"/>
      <c r="AL447" s="12"/>
      <c r="AM447" s="24"/>
      <c r="AN447" s="24"/>
      <c r="AO447" s="24"/>
      <c r="AP447" s="24"/>
      <c r="AQ447" s="7">
        <f t="shared" si="43"/>
        <v>0</v>
      </c>
      <c r="AR447" s="3">
        <f t="shared" si="47"/>
        <v>34</v>
      </c>
      <c r="AS447" s="8">
        <f t="shared" si="38"/>
        <v>0</v>
      </c>
    </row>
    <row r="448" spans="1:45" ht="12.75" customHeight="1" x14ac:dyDescent="0.2">
      <c r="A448" s="85"/>
      <c r="B448" s="87" t="s">
        <v>68</v>
      </c>
      <c r="C448" s="70" t="s">
        <v>71</v>
      </c>
      <c r="D448" s="3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24"/>
      <c r="AJ448" s="24"/>
      <c r="AK448" s="12"/>
      <c r="AL448" s="12"/>
      <c r="AM448" s="24"/>
      <c r="AN448" s="24"/>
      <c r="AO448" s="24"/>
      <c r="AP448" s="24"/>
      <c r="AQ448" s="7">
        <f t="shared" si="43"/>
        <v>0</v>
      </c>
      <c r="AR448" s="3">
        <f t="shared" si="47"/>
        <v>34</v>
      </c>
      <c r="AS448" s="8">
        <f t="shared" si="38"/>
        <v>0</v>
      </c>
    </row>
    <row r="449" spans="1:46" ht="12.75" customHeight="1" x14ac:dyDescent="0.2">
      <c r="A449" s="85"/>
      <c r="B449" s="88"/>
      <c r="C449" s="70" t="s">
        <v>72</v>
      </c>
      <c r="D449" s="3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24"/>
      <c r="AJ449" s="24"/>
      <c r="AK449" s="12"/>
      <c r="AL449" s="12"/>
      <c r="AM449" s="24"/>
      <c r="AN449" s="24"/>
      <c r="AO449" s="24"/>
      <c r="AP449" s="24"/>
      <c r="AQ449" s="7">
        <f t="shared" si="43"/>
        <v>0</v>
      </c>
      <c r="AR449" s="3">
        <f t="shared" si="47"/>
        <v>34</v>
      </c>
      <c r="AS449" s="8">
        <f t="shared" si="38"/>
        <v>0</v>
      </c>
    </row>
    <row r="450" spans="1:46" ht="12.75" customHeight="1" x14ac:dyDescent="0.2">
      <c r="A450" s="85"/>
      <c r="B450" s="88"/>
      <c r="C450" s="70" t="s">
        <v>73</v>
      </c>
      <c r="D450" s="3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24"/>
      <c r="AJ450" s="24"/>
      <c r="AK450" s="12"/>
      <c r="AL450" s="12"/>
      <c r="AM450" s="24"/>
      <c r="AN450" s="24"/>
      <c r="AO450" s="24"/>
      <c r="AP450" s="24"/>
      <c r="AQ450" s="7">
        <f t="shared" si="43"/>
        <v>0</v>
      </c>
      <c r="AR450" s="3">
        <f t="shared" si="47"/>
        <v>34</v>
      </c>
      <c r="AS450" s="8">
        <f t="shared" si="38"/>
        <v>0</v>
      </c>
    </row>
    <row r="451" spans="1:46" ht="12.75" customHeight="1" x14ac:dyDescent="0.2">
      <c r="A451" s="85"/>
      <c r="B451" s="88"/>
      <c r="C451" s="70" t="s">
        <v>106</v>
      </c>
      <c r="D451" s="3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24"/>
      <c r="AJ451" s="24"/>
      <c r="AK451" s="12"/>
      <c r="AL451" s="12"/>
      <c r="AM451" s="24"/>
      <c r="AN451" s="24"/>
      <c r="AO451" s="24"/>
      <c r="AP451" s="24"/>
      <c r="AQ451" s="7">
        <f t="shared" si="43"/>
        <v>0</v>
      </c>
      <c r="AR451" s="3">
        <f t="shared" si="47"/>
        <v>34</v>
      </c>
      <c r="AS451" s="8">
        <f t="shared" si="38"/>
        <v>0</v>
      </c>
    </row>
    <row r="452" spans="1:46" ht="12.75" customHeight="1" x14ac:dyDescent="0.2">
      <c r="A452" s="85"/>
      <c r="B452" s="88"/>
      <c r="C452" s="70" t="s">
        <v>105</v>
      </c>
      <c r="D452" s="3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24"/>
      <c r="AJ452" s="24"/>
      <c r="AK452" s="12"/>
      <c r="AL452" s="12"/>
      <c r="AM452" s="24"/>
      <c r="AN452" s="24"/>
      <c r="AO452" s="24"/>
      <c r="AP452" s="24"/>
      <c r="AQ452" s="7">
        <f t="shared" si="43"/>
        <v>0</v>
      </c>
      <c r="AR452" s="3">
        <f t="shared" si="47"/>
        <v>34</v>
      </c>
      <c r="AS452" s="8">
        <f t="shared" si="38"/>
        <v>0</v>
      </c>
    </row>
    <row r="453" spans="1:46" ht="12.75" customHeight="1" x14ac:dyDescent="0.2">
      <c r="A453" s="85"/>
      <c r="B453" s="89"/>
      <c r="C453" s="70" t="s">
        <v>107</v>
      </c>
      <c r="D453" s="3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24"/>
      <c r="AJ453" s="24"/>
      <c r="AK453" s="12"/>
      <c r="AL453" s="12"/>
      <c r="AM453" s="24"/>
      <c r="AN453" s="24"/>
      <c r="AO453" s="24"/>
      <c r="AP453" s="24"/>
      <c r="AQ453" s="7">
        <f t="shared" si="43"/>
        <v>0</v>
      </c>
      <c r="AR453" s="3">
        <f t="shared" si="47"/>
        <v>34</v>
      </c>
      <c r="AS453" s="8">
        <f t="shared" si="38"/>
        <v>0</v>
      </c>
    </row>
    <row r="454" spans="1:46" ht="12.75" customHeight="1" x14ac:dyDescent="0.2">
      <c r="A454" s="85"/>
      <c r="B454" s="87" t="s">
        <v>48</v>
      </c>
      <c r="C454" s="70" t="s">
        <v>71</v>
      </c>
      <c r="D454" s="28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23"/>
      <c r="U454" s="12"/>
      <c r="V454" s="12"/>
      <c r="W454" s="12"/>
      <c r="X454" s="12"/>
      <c r="Y454" s="12"/>
      <c r="Z454" s="12"/>
      <c r="AA454" s="12"/>
      <c r="AB454" s="12"/>
      <c r="AC454" s="12"/>
      <c r="AD454" s="23"/>
      <c r="AE454" s="12"/>
      <c r="AF454" s="12"/>
      <c r="AG454" s="12"/>
      <c r="AH454" s="12"/>
      <c r="AI454" s="24"/>
      <c r="AJ454" s="24"/>
      <c r="AK454" s="12"/>
      <c r="AL454" s="12"/>
      <c r="AM454" s="24"/>
      <c r="AN454" s="24"/>
      <c r="AO454" s="24"/>
      <c r="AP454" s="24"/>
      <c r="AQ454" s="7">
        <f t="shared" si="43"/>
        <v>0</v>
      </c>
      <c r="AR454" s="3">
        <f t="shared" ref="AR454:AR459" si="48">34*2</f>
        <v>68</v>
      </c>
      <c r="AS454" s="8">
        <f t="shared" si="38"/>
        <v>0</v>
      </c>
    </row>
    <row r="455" spans="1:46" ht="12.75" customHeight="1" x14ac:dyDescent="0.2">
      <c r="A455" s="85"/>
      <c r="B455" s="88"/>
      <c r="C455" s="70" t="s">
        <v>72</v>
      </c>
      <c r="D455" s="28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23"/>
      <c r="U455" s="12"/>
      <c r="V455" s="12"/>
      <c r="W455" s="12"/>
      <c r="X455" s="12"/>
      <c r="Y455" s="12"/>
      <c r="Z455" s="12"/>
      <c r="AA455" s="12"/>
      <c r="AB455" s="12"/>
      <c r="AC455" s="12"/>
      <c r="AD455" s="23"/>
      <c r="AE455" s="12"/>
      <c r="AF455" s="12"/>
      <c r="AG455" s="12"/>
      <c r="AH455" s="12"/>
      <c r="AI455" s="24"/>
      <c r="AJ455" s="24"/>
      <c r="AK455" s="12"/>
      <c r="AL455" s="12"/>
      <c r="AM455" s="24"/>
      <c r="AN455" s="24"/>
      <c r="AO455" s="24"/>
      <c r="AP455" s="24"/>
      <c r="AQ455" s="7">
        <f t="shared" si="43"/>
        <v>0</v>
      </c>
      <c r="AR455" s="3">
        <f t="shared" si="48"/>
        <v>68</v>
      </c>
      <c r="AS455" s="8">
        <f t="shared" si="38"/>
        <v>0</v>
      </c>
    </row>
    <row r="456" spans="1:46" ht="12.75" customHeight="1" x14ac:dyDescent="0.2">
      <c r="A456" s="85"/>
      <c r="B456" s="88"/>
      <c r="C456" s="70" t="s">
        <v>73</v>
      </c>
      <c r="D456" s="28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23"/>
      <c r="U456" s="12"/>
      <c r="V456" s="12"/>
      <c r="W456" s="12"/>
      <c r="X456" s="12"/>
      <c r="Y456" s="12"/>
      <c r="Z456" s="12"/>
      <c r="AA456" s="12"/>
      <c r="AB456" s="12"/>
      <c r="AC456" s="12"/>
      <c r="AD456" s="23"/>
      <c r="AE456" s="12"/>
      <c r="AF456" s="12"/>
      <c r="AG456" s="12"/>
      <c r="AH456" s="12"/>
      <c r="AI456" s="24"/>
      <c r="AJ456" s="24"/>
      <c r="AK456" s="12"/>
      <c r="AL456" s="12"/>
      <c r="AM456" s="24"/>
      <c r="AN456" s="24"/>
      <c r="AO456" s="24"/>
      <c r="AP456" s="24"/>
      <c r="AQ456" s="7">
        <f t="shared" si="43"/>
        <v>0</v>
      </c>
      <c r="AR456" s="3">
        <f t="shared" si="48"/>
        <v>68</v>
      </c>
      <c r="AS456" s="8">
        <f t="shared" si="38"/>
        <v>0</v>
      </c>
      <c r="AT456" s="2"/>
    </row>
    <row r="457" spans="1:46" ht="12.75" customHeight="1" x14ac:dyDescent="0.2">
      <c r="A457" s="85"/>
      <c r="B457" s="88"/>
      <c r="C457" s="70" t="s">
        <v>106</v>
      </c>
      <c r="D457" s="28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23"/>
      <c r="U457" s="12"/>
      <c r="V457" s="12"/>
      <c r="W457" s="12"/>
      <c r="X457" s="12"/>
      <c r="Y457" s="12"/>
      <c r="Z457" s="12"/>
      <c r="AA457" s="12"/>
      <c r="AB457" s="12"/>
      <c r="AC457" s="12"/>
      <c r="AD457" s="23"/>
      <c r="AE457" s="12"/>
      <c r="AF457" s="12"/>
      <c r="AG457" s="12"/>
      <c r="AH457" s="12"/>
      <c r="AI457" s="24"/>
      <c r="AJ457" s="24"/>
      <c r="AK457" s="12"/>
      <c r="AL457" s="12"/>
      <c r="AM457" s="24"/>
      <c r="AN457" s="24"/>
      <c r="AO457" s="24"/>
      <c r="AP457" s="24"/>
      <c r="AQ457" s="7">
        <f t="shared" si="43"/>
        <v>0</v>
      </c>
      <c r="AR457" s="3">
        <f t="shared" si="48"/>
        <v>68</v>
      </c>
      <c r="AS457" s="8">
        <f t="shared" si="38"/>
        <v>0</v>
      </c>
      <c r="AT457" s="2"/>
    </row>
    <row r="458" spans="1:46" ht="12.75" customHeight="1" x14ac:dyDescent="0.2">
      <c r="A458" s="85"/>
      <c r="B458" s="88"/>
      <c r="C458" s="70" t="s">
        <v>105</v>
      </c>
      <c r="D458" s="28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23"/>
      <c r="T458" s="23"/>
      <c r="U458" s="12"/>
      <c r="V458" s="12"/>
      <c r="W458" s="12"/>
      <c r="X458" s="12"/>
      <c r="Y458" s="12"/>
      <c r="Z458" s="12"/>
      <c r="AA458" s="12"/>
      <c r="AB458" s="12"/>
      <c r="AC458" s="23"/>
      <c r="AD458" s="23"/>
      <c r="AE458" s="12"/>
      <c r="AF458" s="12"/>
      <c r="AG458" s="12"/>
      <c r="AH458" s="12"/>
      <c r="AI458" s="24"/>
      <c r="AJ458" s="24"/>
      <c r="AK458" s="12"/>
      <c r="AL458" s="12"/>
      <c r="AM458" s="24"/>
      <c r="AN458" s="24"/>
      <c r="AO458" s="24"/>
      <c r="AP458" s="24"/>
      <c r="AQ458" s="7">
        <f t="shared" si="43"/>
        <v>0</v>
      </c>
      <c r="AR458" s="3">
        <f t="shared" si="48"/>
        <v>68</v>
      </c>
      <c r="AS458" s="8">
        <f t="shared" si="38"/>
        <v>0</v>
      </c>
      <c r="AT458" s="6"/>
    </row>
    <row r="459" spans="1:46" ht="12.75" customHeight="1" x14ac:dyDescent="0.2">
      <c r="A459" s="86"/>
      <c r="B459" s="89"/>
      <c r="C459" s="70" t="s">
        <v>107</v>
      </c>
      <c r="D459" s="3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23"/>
      <c r="T459" s="12"/>
      <c r="U459" s="12"/>
      <c r="V459" s="12"/>
      <c r="W459" s="12"/>
      <c r="X459" s="12"/>
      <c r="Y459" s="12"/>
      <c r="Z459" s="12"/>
      <c r="AA459" s="12"/>
      <c r="AB459" s="12"/>
      <c r="AC459" s="23"/>
      <c r="AD459" s="12"/>
      <c r="AE459" s="12"/>
      <c r="AF459" s="12"/>
      <c r="AG459" s="12"/>
      <c r="AH459" s="12"/>
      <c r="AI459" s="24"/>
      <c r="AJ459" s="24"/>
      <c r="AK459" s="12"/>
      <c r="AL459" s="12"/>
      <c r="AM459" s="24"/>
      <c r="AN459" s="24"/>
      <c r="AO459" s="24"/>
      <c r="AP459" s="24"/>
      <c r="AQ459" s="7">
        <f t="shared" si="43"/>
        <v>0</v>
      </c>
      <c r="AR459" s="3">
        <f t="shared" si="48"/>
        <v>68</v>
      </c>
      <c r="AS459" s="8">
        <f t="shared" si="38"/>
        <v>0</v>
      </c>
    </row>
    <row r="460" spans="1:46" ht="12.75" customHeight="1" x14ac:dyDescent="0.2">
      <c r="A460" s="41"/>
      <c r="B460" s="42"/>
      <c r="C460" s="65"/>
      <c r="D460" s="42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1"/>
      <c r="AN460" s="41"/>
      <c r="AO460" s="41"/>
      <c r="AP460" s="41"/>
      <c r="AQ460" s="41"/>
      <c r="AR460" s="41"/>
      <c r="AS460" s="41"/>
    </row>
    <row r="461" spans="1:46" ht="39" customHeight="1" x14ac:dyDescent="0.2">
      <c r="A461" s="102" t="s">
        <v>35</v>
      </c>
      <c r="B461" s="103"/>
      <c r="C461" s="103"/>
      <c r="D461" s="104"/>
      <c r="E461" s="105" t="s">
        <v>34</v>
      </c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7"/>
      <c r="AQ461" s="115" t="s">
        <v>16</v>
      </c>
      <c r="AR461" s="135" t="s">
        <v>18</v>
      </c>
      <c r="AS461" s="132" t="s">
        <v>17</v>
      </c>
    </row>
    <row r="462" spans="1:46" ht="12.75" customHeight="1" x14ac:dyDescent="0.2">
      <c r="A462" s="90" t="s">
        <v>0</v>
      </c>
      <c r="B462" s="91"/>
      <c r="C462" s="92"/>
      <c r="D462" s="11" t="s">
        <v>14</v>
      </c>
      <c r="E462" s="99" t="s">
        <v>1</v>
      </c>
      <c r="F462" s="100"/>
      <c r="G462" s="100"/>
      <c r="H462" s="101"/>
      <c r="I462" s="99" t="s">
        <v>2</v>
      </c>
      <c r="J462" s="100"/>
      <c r="K462" s="100"/>
      <c r="L462" s="101"/>
      <c r="M462" s="99" t="s">
        <v>3</v>
      </c>
      <c r="N462" s="100"/>
      <c r="O462" s="100"/>
      <c r="P462" s="101"/>
      <c r="Q462" s="99" t="s">
        <v>4</v>
      </c>
      <c r="R462" s="100"/>
      <c r="S462" s="100"/>
      <c r="T462" s="101"/>
      <c r="U462" s="99" t="s">
        <v>5</v>
      </c>
      <c r="V462" s="100"/>
      <c r="W462" s="101"/>
      <c r="X462" s="99" t="s">
        <v>6</v>
      </c>
      <c r="Y462" s="100"/>
      <c r="Z462" s="100"/>
      <c r="AA462" s="101"/>
      <c r="AB462" s="99" t="s">
        <v>7</v>
      </c>
      <c r="AC462" s="100"/>
      <c r="AD462" s="101"/>
      <c r="AE462" s="99" t="s">
        <v>8</v>
      </c>
      <c r="AF462" s="100"/>
      <c r="AG462" s="100"/>
      <c r="AH462" s="100"/>
      <c r="AI462" s="101"/>
      <c r="AJ462" s="99" t="s">
        <v>9</v>
      </c>
      <c r="AK462" s="100"/>
      <c r="AL462" s="101"/>
      <c r="AM462" s="99" t="s">
        <v>10</v>
      </c>
      <c r="AN462" s="100"/>
      <c r="AO462" s="100"/>
      <c r="AP462" s="101"/>
      <c r="AQ462" s="116"/>
      <c r="AR462" s="136"/>
      <c r="AS462" s="133"/>
    </row>
    <row r="463" spans="1:46" ht="12.75" customHeight="1" x14ac:dyDescent="0.2">
      <c r="A463" s="93"/>
      <c r="B463" s="94"/>
      <c r="C463" s="95"/>
      <c r="D463" s="11" t="s">
        <v>15</v>
      </c>
      <c r="E463" s="5">
        <v>1</v>
      </c>
      <c r="F463" s="5">
        <v>2</v>
      </c>
      <c r="G463" s="5">
        <v>3</v>
      </c>
      <c r="H463" s="5">
        <v>4</v>
      </c>
      <c r="I463" s="5">
        <v>5</v>
      </c>
      <c r="J463" s="5">
        <v>6</v>
      </c>
      <c r="K463" s="5">
        <v>7</v>
      </c>
      <c r="L463" s="5">
        <v>8</v>
      </c>
      <c r="M463" s="5">
        <v>9</v>
      </c>
      <c r="N463" s="5">
        <v>10</v>
      </c>
      <c r="O463" s="5">
        <v>11</v>
      </c>
      <c r="P463" s="5">
        <v>12</v>
      </c>
      <c r="Q463" s="5">
        <v>13</v>
      </c>
      <c r="R463" s="5">
        <v>14</v>
      </c>
      <c r="S463" s="5">
        <v>15</v>
      </c>
      <c r="T463" s="5">
        <v>16</v>
      </c>
      <c r="U463" s="5">
        <v>17</v>
      </c>
      <c r="V463" s="5">
        <v>18</v>
      </c>
      <c r="W463" s="5">
        <v>19</v>
      </c>
      <c r="X463" s="5">
        <v>20</v>
      </c>
      <c r="Y463" s="5">
        <v>21</v>
      </c>
      <c r="Z463" s="5">
        <v>22</v>
      </c>
      <c r="AA463" s="5">
        <v>23</v>
      </c>
      <c r="AB463" s="5">
        <v>24</v>
      </c>
      <c r="AC463" s="5">
        <v>25</v>
      </c>
      <c r="AD463" s="5">
        <v>26</v>
      </c>
      <c r="AE463" s="5">
        <v>27</v>
      </c>
      <c r="AF463" s="5">
        <v>28</v>
      </c>
      <c r="AG463" s="5">
        <v>29</v>
      </c>
      <c r="AH463" s="5">
        <v>30</v>
      </c>
      <c r="AI463" s="5">
        <v>31</v>
      </c>
      <c r="AJ463" s="5">
        <v>32</v>
      </c>
      <c r="AK463" s="5">
        <v>33</v>
      </c>
      <c r="AL463" s="5">
        <v>34</v>
      </c>
      <c r="AM463" s="5">
        <v>35</v>
      </c>
      <c r="AN463" s="5">
        <v>36</v>
      </c>
      <c r="AO463" s="5">
        <v>37</v>
      </c>
      <c r="AP463" s="5">
        <v>38</v>
      </c>
      <c r="AQ463" s="117"/>
      <c r="AR463" s="137"/>
      <c r="AS463" s="134"/>
    </row>
    <row r="464" spans="1:46" ht="12.75" customHeight="1" x14ac:dyDescent="0.2">
      <c r="A464" s="84" t="s">
        <v>19</v>
      </c>
      <c r="B464" s="87" t="s">
        <v>13</v>
      </c>
      <c r="C464" s="70" t="s">
        <v>74</v>
      </c>
      <c r="D464" s="28"/>
      <c r="E464" s="4"/>
      <c r="F464" s="12"/>
      <c r="G464" s="74" t="s">
        <v>109</v>
      </c>
      <c r="H464" s="12"/>
      <c r="I464" s="12"/>
      <c r="J464" s="12"/>
      <c r="K464" s="12"/>
      <c r="L464" s="12"/>
      <c r="M464" s="12"/>
      <c r="N464" s="12"/>
      <c r="O464" s="12"/>
      <c r="P464" s="74" t="s">
        <v>109</v>
      </c>
      <c r="Q464" s="12"/>
      <c r="R464" s="12"/>
      <c r="S464" s="12"/>
      <c r="T464" s="12"/>
      <c r="U464" s="74" t="s">
        <v>109</v>
      </c>
      <c r="V464" s="12"/>
      <c r="W464" s="12"/>
      <c r="X464" s="12"/>
      <c r="Y464" s="12"/>
      <c r="Z464" s="12"/>
      <c r="AA464" s="12"/>
      <c r="AB464" s="12"/>
      <c r="AC464" s="74" t="s">
        <v>109</v>
      </c>
      <c r="AD464" s="12"/>
      <c r="AE464" s="12"/>
      <c r="AF464" s="12"/>
      <c r="AG464" s="12"/>
      <c r="AH464" s="12"/>
      <c r="AI464" s="80" t="s">
        <v>110</v>
      </c>
      <c r="AJ464" s="67"/>
      <c r="AK464" s="12"/>
      <c r="AL464" s="12"/>
      <c r="AM464" s="24"/>
      <c r="AN464" s="24"/>
      <c r="AO464" s="24"/>
      <c r="AP464" s="24"/>
      <c r="AQ464" s="7">
        <v>5</v>
      </c>
      <c r="AR464" s="55">
        <f>34*2</f>
        <v>68</v>
      </c>
      <c r="AS464" s="8">
        <f t="shared" ref="AS464:AS511" si="49">AQ464/AR464</f>
        <v>7.3529411764705885E-2</v>
      </c>
    </row>
    <row r="465" spans="1:45" ht="12.75" customHeight="1" x14ac:dyDescent="0.2">
      <c r="A465" s="85"/>
      <c r="B465" s="88"/>
      <c r="C465" s="70" t="s">
        <v>75</v>
      </c>
      <c r="D465" s="28"/>
      <c r="E465" s="4"/>
      <c r="F465" s="12"/>
      <c r="G465" s="74" t="s">
        <v>109</v>
      </c>
      <c r="H465" s="12"/>
      <c r="I465" s="12"/>
      <c r="J465" s="12"/>
      <c r="K465" s="12"/>
      <c r="L465" s="12"/>
      <c r="M465" s="12"/>
      <c r="N465" s="12"/>
      <c r="O465" s="12"/>
      <c r="P465" s="74" t="s">
        <v>109</v>
      </c>
      <c r="Q465" s="12"/>
      <c r="R465" s="12"/>
      <c r="S465" s="12"/>
      <c r="T465" s="12"/>
      <c r="U465" s="74" t="s">
        <v>109</v>
      </c>
      <c r="V465" s="12"/>
      <c r="W465" s="12"/>
      <c r="X465" s="12"/>
      <c r="Y465" s="12"/>
      <c r="Z465" s="12"/>
      <c r="AA465" s="12"/>
      <c r="AB465" s="12"/>
      <c r="AC465" s="74" t="s">
        <v>109</v>
      </c>
      <c r="AD465" s="12"/>
      <c r="AE465" s="12"/>
      <c r="AF465" s="12"/>
      <c r="AG465" s="12"/>
      <c r="AH465" s="12"/>
      <c r="AI465" s="80" t="s">
        <v>110</v>
      </c>
      <c r="AJ465" s="67"/>
      <c r="AK465" s="12"/>
      <c r="AL465" s="12"/>
      <c r="AM465" s="24"/>
      <c r="AN465" s="24"/>
      <c r="AO465" s="24"/>
      <c r="AP465" s="24"/>
      <c r="AQ465" s="7">
        <v>5</v>
      </c>
      <c r="AR465" s="55">
        <f>34*2</f>
        <v>68</v>
      </c>
      <c r="AS465" s="8">
        <f t="shared" si="49"/>
        <v>7.3529411764705885E-2</v>
      </c>
    </row>
    <row r="466" spans="1:45" ht="12.75" customHeight="1" x14ac:dyDescent="0.2">
      <c r="A466" s="85"/>
      <c r="B466" s="89"/>
      <c r="C466" s="70" t="s">
        <v>76</v>
      </c>
      <c r="D466" s="28"/>
      <c r="E466" s="4"/>
      <c r="F466" s="12"/>
      <c r="G466" s="74" t="s">
        <v>109</v>
      </c>
      <c r="H466" s="12"/>
      <c r="I466" s="12"/>
      <c r="J466" s="12"/>
      <c r="K466" s="12"/>
      <c r="L466" s="12"/>
      <c r="M466" s="12"/>
      <c r="N466" s="12"/>
      <c r="O466" s="12"/>
      <c r="P466" s="74" t="s">
        <v>109</v>
      </c>
      <c r="Q466" s="12"/>
      <c r="R466" s="12"/>
      <c r="S466" s="12"/>
      <c r="T466" s="12"/>
      <c r="U466" s="74" t="s">
        <v>109</v>
      </c>
      <c r="V466" s="12"/>
      <c r="W466" s="12"/>
      <c r="X466" s="12"/>
      <c r="Y466" s="12"/>
      <c r="Z466" s="12"/>
      <c r="AA466" s="12"/>
      <c r="AB466" s="12"/>
      <c r="AC466" s="74" t="s">
        <v>109</v>
      </c>
      <c r="AD466" s="12"/>
      <c r="AE466" s="12"/>
      <c r="AF466" s="12"/>
      <c r="AG466" s="12"/>
      <c r="AH466" s="12"/>
      <c r="AI466" s="80" t="s">
        <v>110</v>
      </c>
      <c r="AJ466" s="67"/>
      <c r="AK466" s="12"/>
      <c r="AL466" s="12"/>
      <c r="AM466" s="24"/>
      <c r="AN466" s="24"/>
      <c r="AO466" s="24"/>
      <c r="AP466" s="24"/>
      <c r="AQ466" s="7">
        <v>5</v>
      </c>
      <c r="AR466" s="55">
        <f>34*2</f>
        <v>68</v>
      </c>
      <c r="AS466" s="8">
        <f t="shared" si="49"/>
        <v>7.3529411764705885E-2</v>
      </c>
    </row>
    <row r="467" spans="1:45" ht="12.75" customHeight="1" x14ac:dyDescent="0.2">
      <c r="A467" s="85"/>
      <c r="B467" s="87" t="s">
        <v>21</v>
      </c>
      <c r="C467" s="70" t="s">
        <v>74</v>
      </c>
      <c r="D467" s="28"/>
      <c r="E467" s="4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74" t="s">
        <v>109</v>
      </c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80" t="s">
        <v>110</v>
      </c>
      <c r="AJ467" s="12"/>
      <c r="AK467" s="12"/>
      <c r="AL467" s="12"/>
      <c r="AM467" s="24"/>
      <c r="AN467" s="24"/>
      <c r="AO467" s="24"/>
      <c r="AP467" s="24"/>
      <c r="AQ467" s="7">
        <v>2</v>
      </c>
      <c r="AR467" s="55">
        <f t="shared" ref="AR467:AR472" si="50">34*3</f>
        <v>102</v>
      </c>
      <c r="AS467" s="8">
        <f t="shared" si="49"/>
        <v>1.9607843137254902E-2</v>
      </c>
    </row>
    <row r="468" spans="1:45" ht="12.75" customHeight="1" x14ac:dyDescent="0.2">
      <c r="A468" s="85"/>
      <c r="B468" s="88"/>
      <c r="C468" s="70" t="s">
        <v>75</v>
      </c>
      <c r="D468" s="32"/>
      <c r="E468" s="4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74" t="s">
        <v>109</v>
      </c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80" t="s">
        <v>110</v>
      </c>
      <c r="AJ468" s="12"/>
      <c r="AK468" s="12"/>
      <c r="AL468" s="12"/>
      <c r="AM468" s="24"/>
      <c r="AN468" s="24"/>
      <c r="AO468" s="24"/>
      <c r="AP468" s="24"/>
      <c r="AQ468" s="7">
        <v>2</v>
      </c>
      <c r="AR468" s="55">
        <f t="shared" si="50"/>
        <v>102</v>
      </c>
      <c r="AS468" s="8">
        <f t="shared" si="49"/>
        <v>1.9607843137254902E-2</v>
      </c>
    </row>
    <row r="469" spans="1:45" ht="12.75" customHeight="1" x14ac:dyDescent="0.2">
      <c r="A469" s="85"/>
      <c r="B469" s="89"/>
      <c r="C469" s="70" t="s">
        <v>76</v>
      </c>
      <c r="D469" s="28"/>
      <c r="E469" s="4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74" t="s">
        <v>109</v>
      </c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80" t="s">
        <v>110</v>
      </c>
      <c r="AJ469" s="12"/>
      <c r="AK469" s="12"/>
      <c r="AL469" s="12"/>
      <c r="AM469" s="24"/>
      <c r="AN469" s="24"/>
      <c r="AO469" s="24"/>
      <c r="AP469" s="24"/>
      <c r="AQ469" s="7">
        <v>2</v>
      </c>
      <c r="AR469" s="55">
        <f t="shared" si="50"/>
        <v>102</v>
      </c>
      <c r="AS469" s="8">
        <f t="shared" si="49"/>
        <v>1.9607843137254902E-2</v>
      </c>
    </row>
    <row r="470" spans="1:45" ht="12.75" customHeight="1" x14ac:dyDescent="0.2">
      <c r="A470" s="85"/>
      <c r="B470" s="87" t="s">
        <v>12</v>
      </c>
      <c r="C470" s="70" t="s">
        <v>74</v>
      </c>
      <c r="D470" s="32"/>
      <c r="E470" s="4"/>
      <c r="F470" s="12"/>
      <c r="G470" s="12"/>
      <c r="H470" s="12"/>
      <c r="I470" s="12"/>
      <c r="J470" s="12"/>
      <c r="K470" s="12"/>
      <c r="L470" s="74" t="s">
        <v>109</v>
      </c>
      <c r="M470" s="12"/>
      <c r="N470" s="12"/>
      <c r="O470" s="12"/>
      <c r="P470" s="12"/>
      <c r="Q470" s="74" t="s">
        <v>109</v>
      </c>
      <c r="R470" s="12"/>
      <c r="S470" s="12"/>
      <c r="T470" s="12"/>
      <c r="U470" s="74" t="s">
        <v>109</v>
      </c>
      <c r="V470" s="12"/>
      <c r="W470" s="12"/>
      <c r="X470" s="12"/>
      <c r="Y470" s="74" t="s">
        <v>109</v>
      </c>
      <c r="Z470" s="12"/>
      <c r="AA470" s="12"/>
      <c r="AB470" s="12"/>
      <c r="AC470" s="12"/>
      <c r="AD470" s="12"/>
      <c r="AE470" s="74" t="s">
        <v>109</v>
      </c>
      <c r="AF470" s="12"/>
      <c r="AG470" s="12"/>
      <c r="AH470" s="12"/>
      <c r="AI470" s="80" t="s">
        <v>110</v>
      </c>
      <c r="AJ470" s="12"/>
      <c r="AK470" s="12"/>
      <c r="AL470" s="12"/>
      <c r="AM470" s="24"/>
      <c r="AN470" s="24"/>
      <c r="AO470" s="24"/>
      <c r="AP470" s="24"/>
      <c r="AQ470" s="7">
        <v>6</v>
      </c>
      <c r="AR470" s="55">
        <f t="shared" si="50"/>
        <v>102</v>
      </c>
      <c r="AS470" s="8">
        <f t="shared" si="49"/>
        <v>5.8823529411764705E-2</v>
      </c>
    </row>
    <row r="471" spans="1:45" ht="12.75" customHeight="1" x14ac:dyDescent="0.2">
      <c r="A471" s="85"/>
      <c r="B471" s="88"/>
      <c r="C471" s="70" t="s">
        <v>75</v>
      </c>
      <c r="D471" s="28"/>
      <c r="E471" s="4"/>
      <c r="F471" s="12"/>
      <c r="G471" s="12"/>
      <c r="H471" s="12"/>
      <c r="I471" s="12"/>
      <c r="J471" s="12"/>
      <c r="K471" s="12"/>
      <c r="L471" s="74" t="s">
        <v>109</v>
      </c>
      <c r="M471" s="12"/>
      <c r="N471" s="12"/>
      <c r="O471" s="12"/>
      <c r="P471" s="12"/>
      <c r="Q471" s="74" t="s">
        <v>109</v>
      </c>
      <c r="R471" s="12"/>
      <c r="S471" s="12"/>
      <c r="T471" s="12"/>
      <c r="U471" s="74" t="s">
        <v>109</v>
      </c>
      <c r="V471" s="12"/>
      <c r="W471" s="12"/>
      <c r="X471" s="12"/>
      <c r="Y471" s="74" t="s">
        <v>109</v>
      </c>
      <c r="Z471" s="12"/>
      <c r="AA471" s="12"/>
      <c r="AB471" s="12"/>
      <c r="AC471" s="12"/>
      <c r="AD471" s="12"/>
      <c r="AE471" s="74" t="s">
        <v>109</v>
      </c>
      <c r="AF471" s="12"/>
      <c r="AG471" s="12"/>
      <c r="AH471" s="12"/>
      <c r="AI471" s="80" t="s">
        <v>110</v>
      </c>
      <c r="AJ471" s="12"/>
      <c r="AK471" s="12"/>
      <c r="AL471" s="12"/>
      <c r="AM471" s="24"/>
      <c r="AN471" s="24"/>
      <c r="AO471" s="24"/>
      <c r="AP471" s="24"/>
      <c r="AQ471" s="7">
        <v>6</v>
      </c>
      <c r="AR471" s="55">
        <f t="shared" si="50"/>
        <v>102</v>
      </c>
      <c r="AS471" s="8">
        <f t="shared" si="49"/>
        <v>5.8823529411764705E-2</v>
      </c>
    </row>
    <row r="472" spans="1:45" ht="12.75" customHeight="1" x14ac:dyDescent="0.2">
      <c r="A472" s="85"/>
      <c r="B472" s="89"/>
      <c r="C472" s="70" t="s">
        <v>76</v>
      </c>
      <c r="D472" s="28"/>
      <c r="E472" s="4"/>
      <c r="F472" s="12"/>
      <c r="G472" s="12"/>
      <c r="H472" s="12"/>
      <c r="I472" s="23"/>
      <c r="J472" s="12"/>
      <c r="K472" s="12"/>
      <c r="L472" s="74" t="s">
        <v>109</v>
      </c>
      <c r="M472" s="12"/>
      <c r="N472" s="12"/>
      <c r="O472" s="12"/>
      <c r="P472" s="12"/>
      <c r="Q472" s="74" t="s">
        <v>109</v>
      </c>
      <c r="R472" s="12"/>
      <c r="S472" s="12"/>
      <c r="T472" s="12"/>
      <c r="U472" s="74" t="s">
        <v>109</v>
      </c>
      <c r="V472" s="12"/>
      <c r="W472" s="12"/>
      <c r="X472" s="12"/>
      <c r="Y472" s="74" t="s">
        <v>109</v>
      </c>
      <c r="Z472" s="12"/>
      <c r="AA472" s="12"/>
      <c r="AB472" s="12"/>
      <c r="AC472" s="12"/>
      <c r="AD472" s="12"/>
      <c r="AE472" s="74" t="s">
        <v>109</v>
      </c>
      <c r="AF472" s="12"/>
      <c r="AG472" s="12"/>
      <c r="AH472" s="12"/>
      <c r="AI472" s="80" t="s">
        <v>110</v>
      </c>
      <c r="AJ472" s="12"/>
      <c r="AK472" s="12"/>
      <c r="AL472" s="12"/>
      <c r="AM472" s="24"/>
      <c r="AN472" s="24"/>
      <c r="AO472" s="24"/>
      <c r="AP472" s="24"/>
      <c r="AQ472" s="7">
        <v>6</v>
      </c>
      <c r="AR472" s="55">
        <f t="shared" si="50"/>
        <v>102</v>
      </c>
      <c r="AS472" s="8">
        <f t="shared" si="49"/>
        <v>5.8823529411764705E-2</v>
      </c>
    </row>
    <row r="473" spans="1:45" ht="12.75" customHeight="1" x14ac:dyDescent="0.2">
      <c r="A473" s="85"/>
      <c r="B473" s="87" t="s">
        <v>59</v>
      </c>
      <c r="C473" s="70" t="s">
        <v>74</v>
      </c>
      <c r="D473" s="28"/>
      <c r="E473" s="4"/>
      <c r="F473" s="12"/>
      <c r="G473" s="12"/>
      <c r="H473" s="25"/>
      <c r="I473" s="23"/>
      <c r="J473" s="74" t="s">
        <v>109</v>
      </c>
      <c r="K473" s="12"/>
      <c r="L473" s="12"/>
      <c r="M473" s="74" t="s">
        <v>109</v>
      </c>
      <c r="N473" s="12"/>
      <c r="O473" s="12"/>
      <c r="P473" s="12"/>
      <c r="Q473" s="74" t="s">
        <v>109</v>
      </c>
      <c r="R473" s="12"/>
      <c r="S473" s="12"/>
      <c r="T473" s="74" t="s">
        <v>109</v>
      </c>
      <c r="U473" s="12"/>
      <c r="V473" s="12"/>
      <c r="W473" s="12"/>
      <c r="X473" s="74" t="s">
        <v>109</v>
      </c>
      <c r="Y473" s="12"/>
      <c r="Z473" s="12"/>
      <c r="AA473" s="12"/>
      <c r="AB473" s="12"/>
      <c r="AC473" s="12"/>
      <c r="AD473" s="74" t="s">
        <v>109</v>
      </c>
      <c r="AE473" s="12"/>
      <c r="AF473" s="12"/>
      <c r="AG473" s="12"/>
      <c r="AH473" s="12"/>
      <c r="AI473" s="12"/>
      <c r="AJ473" s="80" t="s">
        <v>110</v>
      </c>
      <c r="AK473" s="12"/>
      <c r="AL473" s="12"/>
      <c r="AM473" s="24"/>
      <c r="AN473" s="24"/>
      <c r="AO473" s="24"/>
      <c r="AP473" s="24"/>
      <c r="AQ473" s="7">
        <v>7</v>
      </c>
      <c r="AR473" s="55">
        <v>136</v>
      </c>
      <c r="AS473" s="8">
        <f t="shared" si="49"/>
        <v>5.1470588235294115E-2</v>
      </c>
    </row>
    <row r="474" spans="1:45" ht="12.75" customHeight="1" x14ac:dyDescent="0.2">
      <c r="A474" s="85"/>
      <c r="B474" s="88"/>
      <c r="C474" s="70" t="s">
        <v>75</v>
      </c>
      <c r="D474" s="54"/>
      <c r="E474" s="4"/>
      <c r="F474" s="12"/>
      <c r="G474" s="12"/>
      <c r="H474" s="23"/>
      <c r="I474" s="12"/>
      <c r="J474" s="12"/>
      <c r="K474" s="74" t="s">
        <v>109</v>
      </c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74" t="s">
        <v>109</v>
      </c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80" t="s">
        <v>110</v>
      </c>
      <c r="AK474" s="12"/>
      <c r="AL474" s="12"/>
      <c r="AM474" s="24"/>
      <c r="AN474" s="24"/>
      <c r="AO474" s="24"/>
      <c r="AP474" s="24"/>
      <c r="AQ474" s="7">
        <v>3</v>
      </c>
      <c r="AR474" s="55">
        <f t="shared" ref="AR474:AR477" si="51">34*2</f>
        <v>68</v>
      </c>
      <c r="AS474" s="8">
        <f t="shared" si="49"/>
        <v>4.4117647058823532E-2</v>
      </c>
    </row>
    <row r="475" spans="1:45" ht="12.75" customHeight="1" x14ac:dyDescent="0.2">
      <c r="A475" s="85"/>
      <c r="B475" s="89"/>
      <c r="C475" s="70" t="s">
        <v>76</v>
      </c>
      <c r="D475" s="28"/>
      <c r="E475" s="4"/>
      <c r="F475" s="12"/>
      <c r="G475" s="12"/>
      <c r="H475" s="12"/>
      <c r="I475" s="12"/>
      <c r="J475" s="74" t="s">
        <v>109</v>
      </c>
      <c r="K475" s="12"/>
      <c r="L475" s="12"/>
      <c r="M475" s="74" t="s">
        <v>109</v>
      </c>
      <c r="N475" s="12"/>
      <c r="O475" s="12"/>
      <c r="P475" s="12"/>
      <c r="Q475" s="74" t="s">
        <v>109</v>
      </c>
      <c r="R475" s="12"/>
      <c r="S475" s="12"/>
      <c r="T475" s="74" t="s">
        <v>109</v>
      </c>
      <c r="U475" s="12"/>
      <c r="V475" s="12"/>
      <c r="W475" s="12"/>
      <c r="X475" s="74" t="s">
        <v>109</v>
      </c>
      <c r="Y475" s="12"/>
      <c r="Z475" s="12"/>
      <c r="AA475" s="12"/>
      <c r="AB475" s="12"/>
      <c r="AC475" s="12"/>
      <c r="AD475" s="74" t="s">
        <v>109</v>
      </c>
      <c r="AE475" s="12"/>
      <c r="AF475" s="12"/>
      <c r="AG475" s="12"/>
      <c r="AH475" s="12"/>
      <c r="AI475" s="24"/>
      <c r="AJ475" s="80" t="s">
        <v>110</v>
      </c>
      <c r="AK475" s="12"/>
      <c r="AL475" s="12"/>
      <c r="AM475" s="24"/>
      <c r="AN475" s="24"/>
      <c r="AO475" s="24"/>
      <c r="AP475" s="24"/>
      <c r="AQ475" s="7">
        <v>7</v>
      </c>
      <c r="AR475" s="55">
        <v>136</v>
      </c>
      <c r="AS475" s="8">
        <f t="shared" si="49"/>
        <v>5.1470588235294115E-2</v>
      </c>
    </row>
    <row r="476" spans="1:45" ht="12.75" customHeight="1" x14ac:dyDescent="0.2">
      <c r="A476" s="85"/>
      <c r="B476" s="87" t="s">
        <v>60</v>
      </c>
      <c r="C476" s="70" t="s">
        <v>74</v>
      </c>
      <c r="D476" s="28"/>
      <c r="E476" s="4"/>
      <c r="F476" s="12"/>
      <c r="G476" s="12"/>
      <c r="H476" s="12"/>
      <c r="I476" s="12"/>
      <c r="J476" s="12"/>
      <c r="K476" s="12"/>
      <c r="L476" s="74" t="s">
        <v>109</v>
      </c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74" t="s">
        <v>109</v>
      </c>
      <c r="Z476" s="12"/>
      <c r="AA476" s="12"/>
      <c r="AB476" s="12"/>
      <c r="AC476" s="12"/>
      <c r="AD476" s="74" t="s">
        <v>109</v>
      </c>
      <c r="AE476" s="12"/>
      <c r="AF476" s="12"/>
      <c r="AG476" s="12"/>
      <c r="AH476" s="12"/>
      <c r="AI476" s="24"/>
      <c r="AJ476" s="80" t="s">
        <v>110</v>
      </c>
      <c r="AK476" s="12"/>
      <c r="AL476" s="12"/>
      <c r="AM476" s="24"/>
      <c r="AN476" s="24"/>
      <c r="AO476" s="24"/>
      <c r="AP476" s="24"/>
      <c r="AQ476" s="7">
        <v>4</v>
      </c>
      <c r="AR476" s="55">
        <v>102</v>
      </c>
      <c r="AS476" s="8">
        <f t="shared" si="49"/>
        <v>3.9215686274509803E-2</v>
      </c>
    </row>
    <row r="477" spans="1:45" ht="12.75" customHeight="1" x14ac:dyDescent="0.2">
      <c r="A477" s="85"/>
      <c r="B477" s="88"/>
      <c r="C477" s="70" t="s">
        <v>75</v>
      </c>
      <c r="D477" s="28"/>
      <c r="E477" s="4"/>
      <c r="F477" s="12"/>
      <c r="G477" s="12"/>
      <c r="H477" s="12"/>
      <c r="I477" s="12"/>
      <c r="J477" s="12"/>
      <c r="K477" s="12"/>
      <c r="L477" s="12"/>
      <c r="M477" s="12"/>
      <c r="N477" s="12"/>
      <c r="O477" s="74" t="s">
        <v>109</v>
      </c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74" t="s">
        <v>109</v>
      </c>
      <c r="AA477" s="12"/>
      <c r="AB477" s="12"/>
      <c r="AC477" s="12"/>
      <c r="AD477" s="12"/>
      <c r="AE477" s="12"/>
      <c r="AF477" s="74" t="s">
        <v>109</v>
      </c>
      <c r="AG477" s="12"/>
      <c r="AH477" s="12"/>
      <c r="AI477" s="24"/>
      <c r="AJ477" s="80" t="s">
        <v>110</v>
      </c>
      <c r="AK477" s="12"/>
      <c r="AL477" s="12"/>
      <c r="AM477" s="24"/>
      <c r="AN477" s="24"/>
      <c r="AO477" s="24"/>
      <c r="AP477" s="24"/>
      <c r="AQ477" s="7">
        <v>4</v>
      </c>
      <c r="AR477" s="55">
        <f t="shared" si="51"/>
        <v>68</v>
      </c>
      <c r="AS477" s="8">
        <f t="shared" si="49"/>
        <v>5.8823529411764705E-2</v>
      </c>
    </row>
    <row r="478" spans="1:45" ht="12.75" customHeight="1" x14ac:dyDescent="0.2">
      <c r="A478" s="85"/>
      <c r="B478" s="89"/>
      <c r="C478" s="70" t="s">
        <v>76</v>
      </c>
      <c r="D478" s="28"/>
      <c r="E478" s="4"/>
      <c r="F478" s="12"/>
      <c r="G478" s="12"/>
      <c r="H478" s="12"/>
      <c r="I478" s="12"/>
      <c r="J478" s="12"/>
      <c r="K478" s="12"/>
      <c r="L478" s="74" t="s">
        <v>109</v>
      </c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74" t="s">
        <v>109</v>
      </c>
      <c r="Z478" s="12"/>
      <c r="AA478" s="12"/>
      <c r="AB478" s="12"/>
      <c r="AC478" s="12"/>
      <c r="AD478" s="74" t="s">
        <v>109</v>
      </c>
      <c r="AE478" s="12"/>
      <c r="AF478" s="12"/>
      <c r="AG478" s="12"/>
      <c r="AH478" s="12"/>
      <c r="AI478" s="24"/>
      <c r="AJ478" s="80" t="s">
        <v>110</v>
      </c>
      <c r="AK478" s="12"/>
      <c r="AL478" s="12"/>
      <c r="AM478" s="24"/>
      <c r="AN478" s="24"/>
      <c r="AO478" s="24"/>
      <c r="AP478" s="24"/>
      <c r="AQ478" s="7">
        <v>4</v>
      </c>
      <c r="AR478" s="55">
        <v>102</v>
      </c>
      <c r="AS478" s="8">
        <f t="shared" si="49"/>
        <v>3.9215686274509803E-2</v>
      </c>
    </row>
    <row r="479" spans="1:45" ht="12.75" customHeight="1" x14ac:dyDescent="0.2">
      <c r="A479" s="85"/>
      <c r="B479" s="87" t="s">
        <v>61</v>
      </c>
      <c r="C479" s="70" t="s">
        <v>74</v>
      </c>
      <c r="D479" s="32"/>
      <c r="E479" s="4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74" t="s">
        <v>109</v>
      </c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24"/>
      <c r="AJ479" s="80" t="s">
        <v>110</v>
      </c>
      <c r="AK479" s="12"/>
      <c r="AL479" s="12"/>
      <c r="AM479" s="24"/>
      <c r="AN479" s="24"/>
      <c r="AO479" s="24"/>
      <c r="AP479" s="24"/>
      <c r="AQ479" s="7">
        <v>2</v>
      </c>
      <c r="AR479" s="55">
        <v>34</v>
      </c>
      <c r="AS479" s="8">
        <f t="shared" si="49"/>
        <v>5.8823529411764705E-2</v>
      </c>
    </row>
    <row r="480" spans="1:45" ht="12.75" customHeight="1" x14ac:dyDescent="0.2">
      <c r="A480" s="85"/>
      <c r="B480" s="88"/>
      <c r="C480" s="70" t="s">
        <v>75</v>
      </c>
      <c r="D480" s="28"/>
      <c r="E480" s="4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74" t="s">
        <v>109</v>
      </c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24"/>
      <c r="AJ480" s="80" t="s">
        <v>110</v>
      </c>
      <c r="AK480" s="12"/>
      <c r="AL480" s="12"/>
      <c r="AM480" s="24"/>
      <c r="AN480" s="24"/>
      <c r="AO480" s="24"/>
      <c r="AP480" s="24"/>
      <c r="AQ480" s="7">
        <v>2</v>
      </c>
      <c r="AR480" s="55">
        <v>34</v>
      </c>
      <c r="AS480" s="8">
        <f t="shared" si="49"/>
        <v>5.8823529411764705E-2</v>
      </c>
    </row>
    <row r="481" spans="1:46" ht="12.75" customHeight="1" x14ac:dyDescent="0.2">
      <c r="A481" s="85"/>
      <c r="B481" s="89"/>
      <c r="C481" s="70" t="s">
        <v>76</v>
      </c>
      <c r="D481" s="28"/>
      <c r="E481" s="4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74" t="s">
        <v>109</v>
      </c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24"/>
      <c r="AJ481" s="80" t="s">
        <v>110</v>
      </c>
      <c r="AK481" s="12"/>
      <c r="AL481" s="12"/>
      <c r="AM481" s="24"/>
      <c r="AN481" s="24"/>
      <c r="AO481" s="24"/>
      <c r="AP481" s="24"/>
      <c r="AQ481" s="7">
        <v>2</v>
      </c>
      <c r="AR481" s="55">
        <v>34</v>
      </c>
      <c r="AS481" s="8">
        <f t="shared" si="49"/>
        <v>5.8823529411764705E-2</v>
      </c>
    </row>
    <row r="482" spans="1:46" ht="12.75" customHeight="1" x14ac:dyDescent="0.2">
      <c r="A482" s="85"/>
      <c r="B482" s="87" t="s">
        <v>29</v>
      </c>
      <c r="C482" s="70" t="s">
        <v>74</v>
      </c>
      <c r="D482" s="28"/>
      <c r="E482" s="4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74" t="s">
        <v>109</v>
      </c>
      <c r="AF482" s="12"/>
      <c r="AG482" s="12"/>
      <c r="AH482" s="12"/>
      <c r="AI482" s="24"/>
      <c r="AJ482" s="81" t="s">
        <v>110</v>
      </c>
      <c r="AK482" s="12"/>
      <c r="AL482" s="12"/>
      <c r="AM482" s="24"/>
      <c r="AN482" s="24"/>
      <c r="AO482" s="24"/>
      <c r="AP482" s="24"/>
      <c r="AQ482" s="7">
        <v>2</v>
      </c>
      <c r="AR482" s="55">
        <f>34*1</f>
        <v>34</v>
      </c>
      <c r="AS482" s="8">
        <f t="shared" si="49"/>
        <v>5.8823529411764705E-2</v>
      </c>
    </row>
    <row r="483" spans="1:46" ht="18" customHeight="1" x14ac:dyDescent="0.2">
      <c r="A483" s="85"/>
      <c r="B483" s="88"/>
      <c r="C483" s="70" t="s">
        <v>75</v>
      </c>
      <c r="D483" s="28"/>
      <c r="E483" s="4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74" t="s">
        <v>109</v>
      </c>
      <c r="AF483" s="12"/>
      <c r="AG483" s="12"/>
      <c r="AH483" s="12"/>
      <c r="AI483" s="24"/>
      <c r="AJ483" s="81" t="s">
        <v>110</v>
      </c>
      <c r="AK483" s="12"/>
      <c r="AL483" s="12"/>
      <c r="AM483" s="24"/>
      <c r="AN483" s="24"/>
      <c r="AO483" s="24"/>
      <c r="AP483" s="24"/>
      <c r="AQ483" s="7">
        <v>2</v>
      </c>
      <c r="AR483" s="55">
        <f>34*1</f>
        <v>34</v>
      </c>
      <c r="AS483" s="8">
        <f t="shared" si="49"/>
        <v>5.8823529411764705E-2</v>
      </c>
    </row>
    <row r="484" spans="1:46" s="2" customFormat="1" ht="20.25" customHeight="1" x14ac:dyDescent="0.2">
      <c r="A484" s="85"/>
      <c r="B484" s="89"/>
      <c r="C484" s="70" t="s">
        <v>76</v>
      </c>
      <c r="D484" s="28"/>
      <c r="E484" s="4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74" t="s">
        <v>109</v>
      </c>
      <c r="AF484" s="12"/>
      <c r="AG484" s="12"/>
      <c r="AH484" s="12"/>
      <c r="AI484" s="24"/>
      <c r="AJ484" s="81" t="s">
        <v>110</v>
      </c>
      <c r="AK484" s="12"/>
      <c r="AL484" s="12"/>
      <c r="AM484" s="24"/>
      <c r="AN484" s="24"/>
      <c r="AO484" s="24"/>
      <c r="AP484" s="24"/>
      <c r="AQ484" s="7">
        <v>2</v>
      </c>
      <c r="AR484" s="55">
        <v>136</v>
      </c>
      <c r="AS484" s="8">
        <f t="shared" si="49"/>
        <v>1.4705882352941176E-2</v>
      </c>
      <c r="AT484" s="1"/>
    </row>
    <row r="485" spans="1:46" s="2" customFormat="1" ht="18" customHeight="1" x14ac:dyDescent="0.2">
      <c r="A485" s="85"/>
      <c r="B485" s="87" t="s">
        <v>28</v>
      </c>
      <c r="C485" s="70" t="s">
        <v>74</v>
      </c>
      <c r="D485" s="28"/>
      <c r="E485" s="4"/>
      <c r="F485" s="12"/>
      <c r="G485" s="12"/>
      <c r="H485" s="12"/>
      <c r="I485" s="12"/>
      <c r="J485" s="12"/>
      <c r="K485" s="12"/>
      <c r="L485" s="12"/>
      <c r="M485" s="12"/>
      <c r="N485" s="74" t="s">
        <v>109</v>
      </c>
      <c r="O485" s="12"/>
      <c r="P485" s="12"/>
      <c r="Q485" s="12"/>
      <c r="R485" s="12"/>
      <c r="S485" s="12"/>
      <c r="T485" s="12"/>
      <c r="U485" s="12"/>
      <c r="V485" s="12"/>
      <c r="W485" s="12"/>
      <c r="X485" s="74" t="s">
        <v>109</v>
      </c>
      <c r="Y485" s="12"/>
      <c r="Z485" s="12"/>
      <c r="AA485" s="12"/>
      <c r="AB485" s="12"/>
      <c r="AC485" s="12"/>
      <c r="AD485" s="12"/>
      <c r="AE485" s="12"/>
      <c r="AF485" s="12"/>
      <c r="AG485" s="12"/>
      <c r="AH485" s="80" t="s">
        <v>110</v>
      </c>
      <c r="AI485" s="24"/>
      <c r="AJ485" s="24"/>
      <c r="AK485" s="12"/>
      <c r="AL485" s="74" t="s">
        <v>109</v>
      </c>
      <c r="AM485" s="24"/>
      <c r="AN485" s="24"/>
      <c r="AO485" s="24"/>
      <c r="AP485" s="24"/>
      <c r="AQ485" s="7">
        <v>4</v>
      </c>
      <c r="AR485" s="55">
        <f>34*2</f>
        <v>68</v>
      </c>
      <c r="AS485" s="8">
        <f t="shared" si="49"/>
        <v>5.8823529411764705E-2</v>
      </c>
      <c r="AT485" s="1"/>
    </row>
    <row r="486" spans="1:46" s="6" customFormat="1" ht="11.25" customHeight="1" x14ac:dyDescent="0.2">
      <c r="A486" s="85"/>
      <c r="B486" s="88"/>
      <c r="C486" s="70" t="s">
        <v>75</v>
      </c>
      <c r="D486" s="28"/>
      <c r="E486" s="4"/>
      <c r="F486" s="12"/>
      <c r="G486" s="12"/>
      <c r="H486" s="12"/>
      <c r="I486" s="12"/>
      <c r="J486" s="12"/>
      <c r="K486" s="12"/>
      <c r="L486" s="12"/>
      <c r="M486" s="12"/>
      <c r="N486" s="74" t="s">
        <v>109</v>
      </c>
      <c r="O486" s="12"/>
      <c r="P486" s="12"/>
      <c r="Q486" s="12"/>
      <c r="R486" s="12"/>
      <c r="S486" s="12"/>
      <c r="T486" s="12"/>
      <c r="U486" s="12"/>
      <c r="V486" s="12"/>
      <c r="W486" s="12"/>
      <c r="X486" s="74" t="s">
        <v>109</v>
      </c>
      <c r="Y486" s="12"/>
      <c r="Z486" s="12"/>
      <c r="AA486" s="12"/>
      <c r="AB486" s="12"/>
      <c r="AC486" s="12"/>
      <c r="AD486" s="12"/>
      <c r="AE486" s="12"/>
      <c r="AF486" s="12"/>
      <c r="AG486" s="12"/>
      <c r="AH486" s="80" t="s">
        <v>110</v>
      </c>
      <c r="AI486" s="24"/>
      <c r="AJ486" s="24"/>
      <c r="AK486" s="12"/>
      <c r="AL486" s="74" t="s">
        <v>109</v>
      </c>
      <c r="AM486" s="24"/>
      <c r="AN486" s="24"/>
      <c r="AO486" s="24"/>
      <c r="AP486" s="24"/>
      <c r="AQ486" s="7">
        <v>4</v>
      </c>
      <c r="AR486" s="55">
        <f>34*2</f>
        <v>68</v>
      </c>
      <c r="AS486" s="8">
        <f t="shared" si="49"/>
        <v>5.8823529411764705E-2</v>
      </c>
      <c r="AT486" s="1"/>
    </row>
    <row r="487" spans="1:46" ht="12.75" customHeight="1" x14ac:dyDescent="0.2">
      <c r="A487" s="85"/>
      <c r="B487" s="89"/>
      <c r="C487" s="70" t="s">
        <v>76</v>
      </c>
      <c r="D487" s="28"/>
      <c r="E487" s="4"/>
      <c r="F487" s="12"/>
      <c r="G487" s="12"/>
      <c r="H487" s="12"/>
      <c r="I487" s="12"/>
      <c r="J487" s="12"/>
      <c r="K487" s="12"/>
      <c r="L487" s="12"/>
      <c r="M487" s="12"/>
      <c r="N487" s="74" t="s">
        <v>109</v>
      </c>
      <c r="O487" s="12"/>
      <c r="P487" s="12"/>
      <c r="Q487" s="12"/>
      <c r="R487" s="12"/>
      <c r="S487" s="12"/>
      <c r="T487" s="12"/>
      <c r="U487" s="12"/>
      <c r="V487" s="12"/>
      <c r="W487" s="12"/>
      <c r="X487" s="74" t="s">
        <v>109</v>
      </c>
      <c r="Y487" s="12"/>
      <c r="Z487" s="12"/>
      <c r="AA487" s="12"/>
      <c r="AB487" s="12"/>
      <c r="AC487" s="12"/>
      <c r="AD487" s="12"/>
      <c r="AE487" s="12"/>
      <c r="AF487" s="12"/>
      <c r="AG487" s="12"/>
      <c r="AH487" s="80" t="s">
        <v>110</v>
      </c>
      <c r="AI487" s="24"/>
      <c r="AJ487" s="24"/>
      <c r="AK487" s="12"/>
      <c r="AL487" s="74" t="s">
        <v>109</v>
      </c>
      <c r="AM487" s="24"/>
      <c r="AN487" s="24"/>
      <c r="AO487" s="24"/>
      <c r="AP487" s="24"/>
      <c r="AQ487" s="7">
        <v>4</v>
      </c>
      <c r="AR487" s="55">
        <f>34*2</f>
        <v>68</v>
      </c>
      <c r="AS487" s="8">
        <f t="shared" si="49"/>
        <v>5.8823529411764705E-2</v>
      </c>
    </row>
    <row r="488" spans="1:46" ht="12.75" customHeight="1" x14ac:dyDescent="0.2">
      <c r="A488" s="85"/>
      <c r="B488" s="87" t="s">
        <v>31</v>
      </c>
      <c r="C488" s="70" t="s">
        <v>74</v>
      </c>
      <c r="D488" s="28"/>
      <c r="E488" s="4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74" t="s">
        <v>109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74" t="s">
        <v>109</v>
      </c>
      <c r="AH488" s="12"/>
      <c r="AI488" s="24"/>
      <c r="AJ488" s="81" t="s">
        <v>110</v>
      </c>
      <c r="AK488" s="12"/>
      <c r="AL488" s="12"/>
      <c r="AM488" s="24"/>
      <c r="AN488" s="24"/>
      <c r="AO488" s="24"/>
      <c r="AP488" s="24"/>
      <c r="AQ488" s="7">
        <v>3</v>
      </c>
      <c r="AR488" s="55">
        <f t="shared" ref="AR488:AR493" si="52">34*1</f>
        <v>34</v>
      </c>
      <c r="AS488" s="8">
        <f t="shared" si="49"/>
        <v>8.8235294117647065E-2</v>
      </c>
    </row>
    <row r="489" spans="1:46" ht="12.75" customHeight="1" x14ac:dyDescent="0.2">
      <c r="A489" s="85"/>
      <c r="B489" s="88"/>
      <c r="C489" s="70" t="s">
        <v>75</v>
      </c>
      <c r="D489" s="28"/>
      <c r="E489" s="4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74" t="s">
        <v>109</v>
      </c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74" t="s">
        <v>109</v>
      </c>
      <c r="AG489" s="12"/>
      <c r="AH489" s="12"/>
      <c r="AI489" s="24"/>
      <c r="AJ489" s="81" t="s">
        <v>110</v>
      </c>
      <c r="AK489" s="12"/>
      <c r="AL489" s="12"/>
      <c r="AM489" s="24"/>
      <c r="AN489" s="24"/>
      <c r="AO489" s="24"/>
      <c r="AP489" s="24"/>
      <c r="AQ489" s="7">
        <v>3</v>
      </c>
      <c r="AR489" s="55">
        <v>102</v>
      </c>
      <c r="AS489" s="8">
        <f t="shared" si="49"/>
        <v>2.9411764705882353E-2</v>
      </c>
    </row>
    <row r="490" spans="1:46" ht="12.75" customHeight="1" x14ac:dyDescent="0.2">
      <c r="A490" s="85"/>
      <c r="B490" s="89"/>
      <c r="C490" s="70" t="s">
        <v>76</v>
      </c>
      <c r="D490" s="28"/>
      <c r="E490" s="4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74" t="s">
        <v>109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74" t="s">
        <v>109</v>
      </c>
      <c r="AH490" s="12"/>
      <c r="AI490" s="24"/>
      <c r="AJ490" s="81" t="s">
        <v>110</v>
      </c>
      <c r="AK490" s="12"/>
      <c r="AL490" s="12"/>
      <c r="AM490" s="24"/>
      <c r="AN490" s="24"/>
      <c r="AO490" s="24"/>
      <c r="AP490" s="24"/>
      <c r="AQ490" s="7">
        <v>3</v>
      </c>
      <c r="AR490" s="55">
        <f t="shared" si="52"/>
        <v>34</v>
      </c>
      <c r="AS490" s="8">
        <f t="shared" si="49"/>
        <v>8.8235294117647065E-2</v>
      </c>
    </row>
    <row r="491" spans="1:46" x14ac:dyDescent="0.2">
      <c r="A491" s="85"/>
      <c r="B491" s="87" t="s">
        <v>23</v>
      </c>
      <c r="C491" s="70" t="s">
        <v>74</v>
      </c>
      <c r="D491" s="28"/>
      <c r="E491" s="4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81" t="s">
        <v>110</v>
      </c>
      <c r="AJ491" s="24"/>
      <c r="AK491" s="12"/>
      <c r="AL491" s="12"/>
      <c r="AM491" s="24"/>
      <c r="AN491" s="24"/>
      <c r="AO491" s="24"/>
      <c r="AP491" s="24"/>
      <c r="AQ491" s="7">
        <v>1</v>
      </c>
      <c r="AR491" s="55">
        <f t="shared" si="52"/>
        <v>34</v>
      </c>
      <c r="AS491" s="8">
        <f t="shared" si="49"/>
        <v>2.9411764705882353E-2</v>
      </c>
    </row>
    <row r="492" spans="1:46" ht="12.75" customHeight="1" x14ac:dyDescent="0.2">
      <c r="A492" s="85"/>
      <c r="B492" s="88"/>
      <c r="C492" s="70" t="s">
        <v>75</v>
      </c>
      <c r="D492" s="28"/>
      <c r="E492" s="4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81" t="s">
        <v>110</v>
      </c>
      <c r="AJ492" s="24"/>
      <c r="AK492" s="12"/>
      <c r="AL492" s="12"/>
      <c r="AM492" s="24"/>
      <c r="AN492" s="24"/>
      <c r="AO492" s="24"/>
      <c r="AP492" s="24"/>
      <c r="AQ492" s="7">
        <v>1</v>
      </c>
      <c r="AR492" s="55">
        <v>102</v>
      </c>
      <c r="AS492" s="8">
        <f t="shared" si="49"/>
        <v>9.8039215686274508E-3</v>
      </c>
    </row>
    <row r="493" spans="1:46" ht="12.75" customHeight="1" x14ac:dyDescent="0.2">
      <c r="A493" s="85"/>
      <c r="B493" s="89"/>
      <c r="C493" s="70" t="s">
        <v>76</v>
      </c>
      <c r="D493" s="28"/>
      <c r="E493" s="4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81" t="s">
        <v>110</v>
      </c>
      <c r="AJ493" s="24"/>
      <c r="AK493" s="12"/>
      <c r="AL493" s="12"/>
      <c r="AM493" s="24"/>
      <c r="AN493" s="24"/>
      <c r="AO493" s="24"/>
      <c r="AP493" s="24"/>
      <c r="AQ493" s="7">
        <v>1</v>
      </c>
      <c r="AR493" s="55">
        <f t="shared" si="52"/>
        <v>34</v>
      </c>
      <c r="AS493" s="8">
        <f t="shared" si="49"/>
        <v>2.9411764705882353E-2</v>
      </c>
    </row>
    <row r="494" spans="1:46" ht="12.75" customHeight="1" x14ac:dyDescent="0.2">
      <c r="A494" s="85"/>
      <c r="B494" s="87" t="s">
        <v>22</v>
      </c>
      <c r="C494" s="70" t="s">
        <v>74</v>
      </c>
      <c r="D494" s="28"/>
      <c r="E494" s="4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80" t="s">
        <v>110</v>
      </c>
      <c r="AI494" s="24"/>
      <c r="AJ494" s="24"/>
      <c r="AK494" s="12"/>
      <c r="AL494" s="12"/>
      <c r="AM494" s="24"/>
      <c r="AN494" s="24"/>
      <c r="AO494" s="24"/>
      <c r="AP494" s="24"/>
      <c r="AQ494" s="7">
        <v>1</v>
      </c>
      <c r="AR494" s="55">
        <f>34*2</f>
        <v>68</v>
      </c>
      <c r="AS494" s="8">
        <f t="shared" si="49"/>
        <v>1.4705882352941176E-2</v>
      </c>
    </row>
    <row r="495" spans="1:46" ht="12.75" customHeight="1" x14ac:dyDescent="0.2">
      <c r="A495" s="85"/>
      <c r="B495" s="88"/>
      <c r="C495" s="70" t="s">
        <v>75</v>
      </c>
      <c r="D495" s="28"/>
      <c r="E495" s="4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80" t="s">
        <v>110</v>
      </c>
      <c r="AI495" s="24"/>
      <c r="AJ495" s="24"/>
      <c r="AK495" s="12"/>
      <c r="AL495" s="12"/>
      <c r="AM495" s="24"/>
      <c r="AN495" s="24"/>
      <c r="AO495" s="24"/>
      <c r="AP495" s="24"/>
      <c r="AQ495" s="7">
        <v>1</v>
      </c>
      <c r="AR495" s="55">
        <f>34*2</f>
        <v>68</v>
      </c>
      <c r="AS495" s="8">
        <f t="shared" si="49"/>
        <v>1.4705882352941176E-2</v>
      </c>
    </row>
    <row r="496" spans="1:46" ht="12.75" customHeight="1" x14ac:dyDescent="0.2">
      <c r="A496" s="85"/>
      <c r="B496" s="89"/>
      <c r="C496" s="70" t="s">
        <v>76</v>
      </c>
      <c r="D496" s="28"/>
      <c r="E496" s="4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80" t="s">
        <v>110</v>
      </c>
      <c r="AI496" s="24"/>
      <c r="AJ496" s="24"/>
      <c r="AK496" s="12"/>
      <c r="AL496" s="12"/>
      <c r="AM496" s="24"/>
      <c r="AN496" s="24"/>
      <c r="AO496" s="24"/>
      <c r="AP496" s="24"/>
      <c r="AQ496" s="7">
        <v>1</v>
      </c>
      <c r="AR496" s="55">
        <f>34*2</f>
        <v>68</v>
      </c>
      <c r="AS496" s="8">
        <f t="shared" si="49"/>
        <v>1.4705882352941176E-2</v>
      </c>
    </row>
    <row r="497" spans="1:45" ht="12.75" customHeight="1" x14ac:dyDescent="0.2">
      <c r="A497" s="85"/>
      <c r="B497" s="87" t="s">
        <v>26</v>
      </c>
      <c r="C497" s="70" t="s">
        <v>74</v>
      </c>
      <c r="D497" s="28"/>
      <c r="E497" s="4"/>
      <c r="F497" s="12"/>
      <c r="G497" s="12"/>
      <c r="H497" s="12"/>
      <c r="I497" s="12"/>
      <c r="J497" s="12"/>
      <c r="K497" s="12"/>
      <c r="L497" s="74" t="s">
        <v>109</v>
      </c>
      <c r="M497" s="12"/>
      <c r="N497" s="12"/>
      <c r="O497" s="12"/>
      <c r="P497" s="12"/>
      <c r="Q497" s="12"/>
      <c r="R497" s="12"/>
      <c r="S497" s="12"/>
      <c r="T497" s="12"/>
      <c r="U497" s="74" t="s">
        <v>109</v>
      </c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80" t="s">
        <v>110</v>
      </c>
      <c r="AI497" s="24"/>
      <c r="AJ497" s="24"/>
      <c r="AK497" s="12"/>
      <c r="AL497" s="74" t="s">
        <v>109</v>
      </c>
      <c r="AM497" s="24"/>
      <c r="AN497" s="24"/>
      <c r="AO497" s="24"/>
      <c r="AP497" s="24"/>
      <c r="AQ497" s="7">
        <v>4</v>
      </c>
      <c r="AR497" s="55">
        <f>34*4</f>
        <v>136</v>
      </c>
      <c r="AS497" s="8">
        <f t="shared" si="49"/>
        <v>2.9411764705882353E-2</v>
      </c>
    </row>
    <row r="498" spans="1:45" x14ac:dyDescent="0.2">
      <c r="A498" s="85"/>
      <c r="B498" s="88"/>
      <c r="C498" s="70" t="s">
        <v>75</v>
      </c>
      <c r="D498" s="28"/>
      <c r="E498" s="4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80" t="s">
        <v>110</v>
      </c>
      <c r="AI498" s="24"/>
      <c r="AJ498" s="24"/>
      <c r="AK498" s="12"/>
      <c r="AL498" s="12"/>
      <c r="AM498" s="24"/>
      <c r="AN498" s="24"/>
      <c r="AO498" s="24"/>
      <c r="AP498" s="24"/>
      <c r="AQ498" s="7">
        <v>1</v>
      </c>
      <c r="AR498" s="55">
        <v>68</v>
      </c>
      <c r="AS498" s="8">
        <f t="shared" si="49"/>
        <v>1.4705882352941176E-2</v>
      </c>
    </row>
    <row r="499" spans="1:45" x14ac:dyDescent="0.2">
      <c r="A499" s="85"/>
      <c r="B499" s="89"/>
      <c r="C499" s="70" t="s">
        <v>76</v>
      </c>
      <c r="D499" s="28"/>
      <c r="E499" s="4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80" t="s">
        <v>110</v>
      </c>
      <c r="AI499" s="24"/>
      <c r="AJ499" s="24"/>
      <c r="AK499" s="12"/>
      <c r="AL499" s="12"/>
      <c r="AM499" s="24"/>
      <c r="AN499" s="24"/>
      <c r="AO499" s="24"/>
      <c r="AP499" s="24"/>
      <c r="AQ499" s="7">
        <v>1</v>
      </c>
      <c r="AR499" s="55">
        <v>68</v>
      </c>
      <c r="AS499" s="8">
        <f t="shared" si="49"/>
        <v>1.4705882352941176E-2</v>
      </c>
    </row>
    <row r="500" spans="1:45" x14ac:dyDescent="0.2">
      <c r="A500" s="85"/>
      <c r="B500" s="87" t="s">
        <v>24</v>
      </c>
      <c r="C500" s="70" t="s">
        <v>74</v>
      </c>
      <c r="D500" s="28"/>
      <c r="E500" s="4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80" t="s">
        <v>110</v>
      </c>
      <c r="AI500" s="24"/>
      <c r="AJ500" s="24"/>
      <c r="AK500" s="12"/>
      <c r="AL500" s="12"/>
      <c r="AM500" s="24"/>
      <c r="AN500" s="24"/>
      <c r="AO500" s="24"/>
      <c r="AP500" s="24"/>
      <c r="AQ500" s="7">
        <v>1</v>
      </c>
      <c r="AR500" s="55">
        <f t="shared" ref="AR500:AR505" si="53">34*1</f>
        <v>34</v>
      </c>
      <c r="AS500" s="8">
        <f t="shared" si="49"/>
        <v>2.9411764705882353E-2</v>
      </c>
    </row>
    <row r="501" spans="1:45" x14ac:dyDescent="0.2">
      <c r="A501" s="85"/>
      <c r="B501" s="88"/>
      <c r="C501" s="70" t="s">
        <v>75</v>
      </c>
      <c r="D501" s="28"/>
      <c r="E501" s="4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80" t="s">
        <v>110</v>
      </c>
      <c r="AI501" s="24"/>
      <c r="AJ501" s="24"/>
      <c r="AK501" s="12"/>
      <c r="AL501" s="12"/>
      <c r="AM501" s="24"/>
      <c r="AN501" s="24"/>
      <c r="AO501" s="24"/>
      <c r="AP501" s="24"/>
      <c r="AQ501" s="7">
        <v>1</v>
      </c>
      <c r="AR501" s="55">
        <f t="shared" si="53"/>
        <v>34</v>
      </c>
      <c r="AS501" s="8">
        <f t="shared" si="49"/>
        <v>2.9411764705882353E-2</v>
      </c>
    </row>
    <row r="502" spans="1:45" x14ac:dyDescent="0.2">
      <c r="A502" s="85"/>
      <c r="B502" s="89"/>
      <c r="C502" s="70" t="s">
        <v>76</v>
      </c>
      <c r="D502" s="28"/>
      <c r="E502" s="4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80" t="s">
        <v>110</v>
      </c>
      <c r="AI502" s="24"/>
      <c r="AJ502" s="24"/>
      <c r="AK502" s="12"/>
      <c r="AL502" s="12"/>
      <c r="AM502" s="24"/>
      <c r="AN502" s="24"/>
      <c r="AO502" s="24"/>
      <c r="AP502" s="24"/>
      <c r="AQ502" s="7">
        <v>1</v>
      </c>
      <c r="AR502" s="55">
        <f t="shared" si="53"/>
        <v>34</v>
      </c>
      <c r="AS502" s="8">
        <f t="shared" si="49"/>
        <v>2.9411764705882353E-2</v>
      </c>
    </row>
    <row r="503" spans="1:45" x14ac:dyDescent="0.2">
      <c r="A503" s="85"/>
      <c r="B503" s="87" t="s">
        <v>68</v>
      </c>
      <c r="C503" s="70" t="s">
        <v>74</v>
      </c>
      <c r="D503" s="28"/>
      <c r="E503" s="4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24"/>
      <c r="AJ503" s="24"/>
      <c r="AK503" s="12"/>
      <c r="AL503" s="12"/>
      <c r="AM503" s="24"/>
      <c r="AN503" s="24"/>
      <c r="AO503" s="24"/>
      <c r="AP503" s="24"/>
      <c r="AQ503" s="7">
        <f t="shared" ref="AQ503:AQ511" si="54">SUM(E503:AP503)</f>
        <v>0</v>
      </c>
      <c r="AR503" s="55">
        <f t="shared" si="53"/>
        <v>34</v>
      </c>
      <c r="AS503" s="8">
        <f t="shared" si="49"/>
        <v>0</v>
      </c>
    </row>
    <row r="504" spans="1:45" ht="12.75" customHeight="1" x14ac:dyDescent="0.2">
      <c r="A504" s="85"/>
      <c r="B504" s="88"/>
      <c r="C504" s="70" t="s">
        <v>75</v>
      </c>
      <c r="D504" s="28"/>
      <c r="E504" s="4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24"/>
      <c r="AJ504" s="24"/>
      <c r="AK504" s="12"/>
      <c r="AL504" s="12"/>
      <c r="AM504" s="24"/>
      <c r="AN504" s="24"/>
      <c r="AO504" s="24"/>
      <c r="AP504" s="24"/>
      <c r="AQ504" s="7">
        <f t="shared" si="54"/>
        <v>0</v>
      </c>
      <c r="AR504" s="55">
        <f t="shared" si="53"/>
        <v>34</v>
      </c>
      <c r="AS504" s="8">
        <f t="shared" si="49"/>
        <v>0</v>
      </c>
    </row>
    <row r="505" spans="1:45" ht="12.75" customHeight="1" x14ac:dyDescent="0.2">
      <c r="A505" s="85"/>
      <c r="B505" s="89"/>
      <c r="C505" s="70" t="s">
        <v>76</v>
      </c>
      <c r="D505" s="28"/>
      <c r="E505" s="4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24"/>
      <c r="AJ505" s="24"/>
      <c r="AK505" s="12"/>
      <c r="AL505" s="12"/>
      <c r="AM505" s="24"/>
      <c r="AN505" s="24"/>
      <c r="AO505" s="24"/>
      <c r="AP505" s="24"/>
      <c r="AQ505" s="7">
        <f t="shared" si="54"/>
        <v>0</v>
      </c>
      <c r="AR505" s="55">
        <f t="shared" si="53"/>
        <v>34</v>
      </c>
      <c r="AS505" s="8">
        <f t="shared" si="49"/>
        <v>0</v>
      </c>
    </row>
    <row r="506" spans="1:45" ht="12.75" customHeight="1" x14ac:dyDescent="0.2">
      <c r="A506" s="85"/>
      <c r="B506" s="87" t="s">
        <v>48</v>
      </c>
      <c r="C506" s="70" t="s">
        <v>74</v>
      </c>
      <c r="D506" s="28"/>
      <c r="E506" s="4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24"/>
      <c r="AJ506" s="24"/>
      <c r="AK506" s="12"/>
      <c r="AL506" s="12"/>
      <c r="AM506" s="24"/>
      <c r="AN506" s="24"/>
      <c r="AO506" s="24"/>
      <c r="AP506" s="24"/>
      <c r="AQ506" s="7">
        <f t="shared" si="54"/>
        <v>0</v>
      </c>
      <c r="AR506" s="55">
        <f>34*2</f>
        <v>68</v>
      </c>
      <c r="AS506" s="8">
        <f t="shared" si="49"/>
        <v>0</v>
      </c>
    </row>
    <row r="507" spans="1:45" ht="12.75" customHeight="1" x14ac:dyDescent="0.2">
      <c r="A507" s="85"/>
      <c r="B507" s="88"/>
      <c r="C507" s="70" t="s">
        <v>75</v>
      </c>
      <c r="D507" s="28"/>
      <c r="E507" s="4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24"/>
      <c r="AJ507" s="24"/>
      <c r="AK507" s="12"/>
      <c r="AL507" s="12"/>
      <c r="AM507" s="24"/>
      <c r="AN507" s="24"/>
      <c r="AO507" s="24"/>
      <c r="AP507" s="24"/>
      <c r="AQ507" s="7">
        <f t="shared" si="54"/>
        <v>0</v>
      </c>
      <c r="AR507" s="55">
        <f>34*2</f>
        <v>68</v>
      </c>
      <c r="AS507" s="8">
        <f t="shared" si="49"/>
        <v>0</v>
      </c>
    </row>
    <row r="508" spans="1:45" ht="12.75" customHeight="1" x14ac:dyDescent="0.2">
      <c r="A508" s="85"/>
      <c r="B508" s="89"/>
      <c r="C508" s="70" t="s">
        <v>76</v>
      </c>
      <c r="D508" s="28"/>
      <c r="E508" s="4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24"/>
      <c r="AJ508" s="24"/>
      <c r="AK508" s="12"/>
      <c r="AL508" s="12"/>
      <c r="AM508" s="24"/>
      <c r="AN508" s="24"/>
      <c r="AO508" s="24"/>
      <c r="AP508" s="24"/>
      <c r="AQ508" s="7">
        <f t="shared" si="54"/>
        <v>0</v>
      </c>
      <c r="AR508" s="55">
        <f>34*2</f>
        <v>68</v>
      </c>
      <c r="AS508" s="8">
        <f t="shared" si="49"/>
        <v>0</v>
      </c>
    </row>
    <row r="509" spans="1:45" ht="12.75" customHeight="1" x14ac:dyDescent="0.2">
      <c r="A509" s="85"/>
      <c r="B509" s="87" t="s">
        <v>77</v>
      </c>
      <c r="C509" s="70" t="s">
        <v>74</v>
      </c>
      <c r="D509" s="28"/>
      <c r="E509" s="4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24"/>
      <c r="AJ509" s="24"/>
      <c r="AK509" s="12"/>
      <c r="AL509" s="12"/>
      <c r="AM509" s="24"/>
      <c r="AN509" s="24"/>
      <c r="AO509" s="24"/>
      <c r="AP509" s="24"/>
      <c r="AQ509" s="7">
        <f t="shared" si="54"/>
        <v>0</v>
      </c>
      <c r="AR509" s="55">
        <f>34*1</f>
        <v>34</v>
      </c>
      <c r="AS509" s="8">
        <f t="shared" si="49"/>
        <v>0</v>
      </c>
    </row>
    <row r="510" spans="1:45" ht="12.75" customHeight="1" x14ac:dyDescent="0.2">
      <c r="A510" s="85"/>
      <c r="B510" s="88"/>
      <c r="C510" s="70" t="s">
        <v>75</v>
      </c>
      <c r="D510" s="28"/>
      <c r="E510" s="4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24"/>
      <c r="AJ510" s="24"/>
      <c r="AK510" s="12"/>
      <c r="AL510" s="12"/>
      <c r="AM510" s="24"/>
      <c r="AN510" s="24"/>
      <c r="AO510" s="24"/>
      <c r="AP510" s="24"/>
      <c r="AQ510" s="7">
        <f t="shared" si="54"/>
        <v>0</v>
      </c>
      <c r="AR510" s="55">
        <f>34*1</f>
        <v>34</v>
      </c>
      <c r="AS510" s="8">
        <f t="shared" si="49"/>
        <v>0</v>
      </c>
    </row>
    <row r="511" spans="1:45" x14ac:dyDescent="0.2">
      <c r="A511" s="86"/>
      <c r="B511" s="89"/>
      <c r="C511" s="69" t="s">
        <v>76</v>
      </c>
      <c r="D511" s="28"/>
      <c r="E511" s="4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24"/>
      <c r="AJ511" s="24"/>
      <c r="AK511" s="12"/>
      <c r="AL511" s="12"/>
      <c r="AM511" s="24"/>
      <c r="AN511" s="24"/>
      <c r="AO511" s="24"/>
      <c r="AP511" s="24"/>
      <c r="AQ511" s="7">
        <f t="shared" si="54"/>
        <v>0</v>
      </c>
      <c r="AR511" s="55">
        <f>34*1</f>
        <v>34</v>
      </c>
      <c r="AS511" s="8">
        <f t="shared" si="49"/>
        <v>0</v>
      </c>
    </row>
    <row r="512" spans="1:45" x14ac:dyDescent="0.2">
      <c r="A512" s="41"/>
      <c r="B512" s="66"/>
      <c r="C512" s="65"/>
      <c r="D512" s="42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1"/>
      <c r="AN512" s="41"/>
      <c r="AO512" s="41"/>
      <c r="AP512" s="41"/>
      <c r="AQ512" s="41"/>
      <c r="AR512" s="41"/>
      <c r="AS512" s="41"/>
    </row>
    <row r="513" spans="1:45" ht="52.5" customHeight="1" x14ac:dyDescent="0.2">
      <c r="A513" s="102" t="s">
        <v>36</v>
      </c>
      <c r="B513" s="103"/>
      <c r="C513" s="103"/>
      <c r="D513" s="104"/>
      <c r="E513" s="105" t="s">
        <v>34</v>
      </c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7"/>
      <c r="AQ513" s="135" t="s">
        <v>16</v>
      </c>
      <c r="AR513" s="135" t="s">
        <v>18</v>
      </c>
      <c r="AS513" s="132" t="s">
        <v>17</v>
      </c>
    </row>
    <row r="514" spans="1:45" x14ac:dyDescent="0.2">
      <c r="A514" s="90" t="s">
        <v>0</v>
      </c>
      <c r="B514" s="91"/>
      <c r="C514" s="92"/>
      <c r="D514" s="11" t="s">
        <v>14</v>
      </c>
      <c r="E514" s="99" t="s">
        <v>1</v>
      </c>
      <c r="F514" s="100"/>
      <c r="G514" s="100"/>
      <c r="H514" s="101"/>
      <c r="I514" s="99" t="s">
        <v>2</v>
      </c>
      <c r="J514" s="100"/>
      <c r="K514" s="100"/>
      <c r="L514" s="101"/>
      <c r="M514" s="99" t="s">
        <v>3</v>
      </c>
      <c r="N514" s="100"/>
      <c r="O514" s="100"/>
      <c r="P514" s="101"/>
      <c r="Q514" s="99" t="s">
        <v>4</v>
      </c>
      <c r="R514" s="100"/>
      <c r="S514" s="100"/>
      <c r="T514" s="101"/>
      <c r="U514" s="99" t="s">
        <v>5</v>
      </c>
      <c r="V514" s="100"/>
      <c r="W514" s="101"/>
      <c r="X514" s="99" t="s">
        <v>6</v>
      </c>
      <c r="Y514" s="100"/>
      <c r="Z514" s="100"/>
      <c r="AA514" s="101"/>
      <c r="AB514" s="99" t="s">
        <v>7</v>
      </c>
      <c r="AC514" s="100"/>
      <c r="AD514" s="101"/>
      <c r="AE514" s="99" t="s">
        <v>8</v>
      </c>
      <c r="AF514" s="100"/>
      <c r="AG514" s="100"/>
      <c r="AH514" s="100"/>
      <c r="AI514" s="101"/>
      <c r="AJ514" s="99" t="s">
        <v>9</v>
      </c>
      <c r="AK514" s="100"/>
      <c r="AL514" s="101"/>
      <c r="AM514" s="99" t="s">
        <v>10</v>
      </c>
      <c r="AN514" s="100"/>
      <c r="AO514" s="100"/>
      <c r="AP514" s="101"/>
      <c r="AQ514" s="136"/>
      <c r="AR514" s="136"/>
      <c r="AS514" s="133"/>
    </row>
    <row r="515" spans="1:45" ht="12.75" customHeight="1" x14ac:dyDescent="0.2">
      <c r="A515" s="93"/>
      <c r="B515" s="94"/>
      <c r="C515" s="95"/>
      <c r="D515" s="11" t="s">
        <v>15</v>
      </c>
      <c r="E515" s="5">
        <v>1</v>
      </c>
      <c r="F515" s="5">
        <v>2</v>
      </c>
      <c r="G515" s="5">
        <v>3</v>
      </c>
      <c r="H515" s="5">
        <v>4</v>
      </c>
      <c r="I515" s="5">
        <v>5</v>
      </c>
      <c r="J515" s="5">
        <v>6</v>
      </c>
      <c r="K515" s="5">
        <v>7</v>
      </c>
      <c r="L515" s="5">
        <v>8</v>
      </c>
      <c r="M515" s="5">
        <v>9</v>
      </c>
      <c r="N515" s="5">
        <v>10</v>
      </c>
      <c r="O515" s="5">
        <v>11</v>
      </c>
      <c r="P515" s="5">
        <v>12</v>
      </c>
      <c r="Q515" s="5">
        <v>13</v>
      </c>
      <c r="R515" s="5">
        <v>14</v>
      </c>
      <c r="S515" s="5">
        <v>15</v>
      </c>
      <c r="T515" s="5">
        <v>16</v>
      </c>
      <c r="U515" s="5">
        <v>17</v>
      </c>
      <c r="V515" s="5">
        <v>18</v>
      </c>
      <c r="W515" s="5">
        <v>19</v>
      </c>
      <c r="X515" s="5">
        <v>20</v>
      </c>
      <c r="Y515" s="5">
        <v>21</v>
      </c>
      <c r="Z515" s="5">
        <v>22</v>
      </c>
      <c r="AA515" s="5">
        <v>23</v>
      </c>
      <c r="AB515" s="5">
        <v>24</v>
      </c>
      <c r="AC515" s="5">
        <v>25</v>
      </c>
      <c r="AD515" s="5">
        <v>26</v>
      </c>
      <c r="AE515" s="5">
        <v>27</v>
      </c>
      <c r="AF515" s="5">
        <v>28</v>
      </c>
      <c r="AG515" s="5">
        <v>29</v>
      </c>
      <c r="AH515" s="5">
        <v>30</v>
      </c>
      <c r="AI515" s="5">
        <v>31</v>
      </c>
      <c r="AJ515" s="5">
        <v>32</v>
      </c>
      <c r="AK515" s="5">
        <v>33</v>
      </c>
      <c r="AL515" s="5">
        <v>34</v>
      </c>
      <c r="AM515" s="5">
        <v>35</v>
      </c>
      <c r="AN515" s="5">
        <v>36</v>
      </c>
      <c r="AO515" s="5">
        <v>37</v>
      </c>
      <c r="AP515" s="5">
        <v>38</v>
      </c>
      <c r="AQ515" s="137"/>
      <c r="AR515" s="137"/>
      <c r="AS515" s="134"/>
    </row>
    <row r="516" spans="1:45" ht="12.75" customHeight="1" x14ac:dyDescent="0.2">
      <c r="A516" s="84" t="s">
        <v>19</v>
      </c>
      <c r="B516" s="87" t="s">
        <v>13</v>
      </c>
      <c r="C516" s="72" t="s">
        <v>78</v>
      </c>
      <c r="D516" s="28"/>
      <c r="E516" s="12"/>
      <c r="F516" s="12"/>
      <c r="G516" s="74" t="s">
        <v>109</v>
      </c>
      <c r="H516" s="12"/>
      <c r="I516" s="12"/>
      <c r="J516" s="12"/>
      <c r="K516" s="12"/>
      <c r="L516" s="12"/>
      <c r="M516" s="12"/>
      <c r="N516" s="12"/>
      <c r="O516" s="12"/>
      <c r="P516" s="74" t="s">
        <v>109</v>
      </c>
      <c r="Q516" s="12"/>
      <c r="R516" s="12"/>
      <c r="S516" s="12"/>
      <c r="T516" s="12"/>
      <c r="U516" s="12"/>
      <c r="V516" s="12"/>
      <c r="W516" s="12"/>
      <c r="X516" s="12"/>
      <c r="Y516" s="74" t="s">
        <v>109</v>
      </c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74" t="s">
        <v>109</v>
      </c>
      <c r="AK516" s="12"/>
      <c r="AL516" s="12"/>
      <c r="AM516" s="24"/>
      <c r="AN516" s="24"/>
      <c r="AO516" s="24"/>
      <c r="AP516" s="24"/>
      <c r="AQ516" s="7">
        <v>4</v>
      </c>
      <c r="AR516" s="55">
        <f>34*2</f>
        <v>68</v>
      </c>
      <c r="AS516" s="8">
        <f t="shared" ref="AS516:AS563" si="55">AQ516/AR516</f>
        <v>5.8823529411764705E-2</v>
      </c>
    </row>
    <row r="517" spans="1:45" ht="12.75" customHeight="1" x14ac:dyDescent="0.2">
      <c r="A517" s="85"/>
      <c r="B517" s="88"/>
      <c r="C517" s="72" t="s">
        <v>79</v>
      </c>
      <c r="D517" s="28"/>
      <c r="E517" s="12"/>
      <c r="F517" s="12"/>
      <c r="G517" s="74" t="s">
        <v>109</v>
      </c>
      <c r="H517" s="12"/>
      <c r="I517" s="12"/>
      <c r="J517" s="12"/>
      <c r="K517" s="12"/>
      <c r="L517" s="12"/>
      <c r="M517" s="12"/>
      <c r="N517" s="12"/>
      <c r="O517" s="12"/>
      <c r="P517" s="74" t="s">
        <v>109</v>
      </c>
      <c r="Q517" s="12"/>
      <c r="R517" s="12"/>
      <c r="S517" s="12"/>
      <c r="T517" s="12"/>
      <c r="U517" s="12"/>
      <c r="V517" s="12"/>
      <c r="W517" s="12"/>
      <c r="X517" s="12"/>
      <c r="Y517" s="74" t="s">
        <v>109</v>
      </c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74" t="s">
        <v>109</v>
      </c>
      <c r="AK517" s="12"/>
      <c r="AL517" s="12"/>
      <c r="AM517" s="24"/>
      <c r="AN517" s="24"/>
      <c r="AO517" s="24"/>
      <c r="AP517" s="24"/>
      <c r="AQ517" s="7">
        <v>4</v>
      </c>
      <c r="AR517" s="55">
        <f>34*2</f>
        <v>68</v>
      </c>
      <c r="AS517" s="8">
        <f t="shared" si="55"/>
        <v>5.8823529411764705E-2</v>
      </c>
    </row>
    <row r="518" spans="1:45" ht="12.75" customHeight="1" x14ac:dyDescent="0.2">
      <c r="A518" s="85"/>
      <c r="B518" s="89"/>
      <c r="C518" s="72" t="s">
        <v>80</v>
      </c>
      <c r="D518" s="28"/>
      <c r="E518" s="12"/>
      <c r="F518" s="12"/>
      <c r="G518" s="74" t="s">
        <v>109</v>
      </c>
      <c r="H518" s="12"/>
      <c r="I518" s="12"/>
      <c r="J518" s="12"/>
      <c r="K518" s="12"/>
      <c r="L518" s="12"/>
      <c r="M518" s="12"/>
      <c r="N518" s="12"/>
      <c r="O518" s="12"/>
      <c r="P518" s="74" t="s">
        <v>109</v>
      </c>
      <c r="Q518" s="12"/>
      <c r="R518" s="12"/>
      <c r="S518" s="12"/>
      <c r="T518" s="12"/>
      <c r="U518" s="12"/>
      <c r="V518" s="12"/>
      <c r="W518" s="12"/>
      <c r="X518" s="12"/>
      <c r="Y518" s="74" t="s">
        <v>109</v>
      </c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74" t="s">
        <v>109</v>
      </c>
      <c r="AK518" s="12"/>
      <c r="AL518" s="12"/>
      <c r="AM518" s="24"/>
      <c r="AN518" s="24"/>
      <c r="AO518" s="24"/>
      <c r="AP518" s="24"/>
      <c r="AQ518" s="7">
        <v>4</v>
      </c>
      <c r="AR518" s="55">
        <f>34*2</f>
        <v>68</v>
      </c>
      <c r="AS518" s="8">
        <f t="shared" si="55"/>
        <v>5.8823529411764705E-2</v>
      </c>
    </row>
    <row r="519" spans="1:45" ht="12.75" customHeight="1" x14ac:dyDescent="0.2">
      <c r="A519" s="85"/>
      <c r="B519" s="87" t="s">
        <v>21</v>
      </c>
      <c r="C519" s="73" t="s">
        <v>111</v>
      </c>
      <c r="D519" s="28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74" t="s">
        <v>109</v>
      </c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74" t="s">
        <v>109</v>
      </c>
      <c r="AJ519" s="12"/>
      <c r="AK519" s="12"/>
      <c r="AL519" s="12"/>
      <c r="AM519" s="24"/>
      <c r="AN519" s="24"/>
      <c r="AO519" s="24"/>
      <c r="AP519" s="24"/>
      <c r="AQ519" s="7">
        <v>2</v>
      </c>
      <c r="AR519" s="55">
        <f t="shared" ref="AR519:AR525" si="56">34*3</f>
        <v>102</v>
      </c>
      <c r="AS519" s="8">
        <f t="shared" si="55"/>
        <v>1.9607843137254902E-2</v>
      </c>
    </row>
    <row r="520" spans="1:45" ht="12.75" customHeight="1" x14ac:dyDescent="0.2">
      <c r="A520" s="85"/>
      <c r="B520" s="88"/>
      <c r="C520" s="73" t="s">
        <v>112</v>
      </c>
      <c r="D520" s="28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74" t="s">
        <v>109</v>
      </c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74" t="s">
        <v>109</v>
      </c>
      <c r="AK520" s="12"/>
      <c r="AL520" s="12"/>
      <c r="AM520" s="24"/>
      <c r="AN520" s="24"/>
      <c r="AO520" s="24"/>
      <c r="AP520" s="24"/>
      <c r="AQ520" s="7">
        <v>2</v>
      </c>
      <c r="AR520" s="55">
        <v>170</v>
      </c>
      <c r="AS520" s="8">
        <f t="shared" si="55"/>
        <v>1.1764705882352941E-2</v>
      </c>
    </row>
    <row r="521" spans="1:45" x14ac:dyDescent="0.2">
      <c r="A521" s="85"/>
      <c r="B521" s="88"/>
      <c r="C521" s="72" t="s">
        <v>79</v>
      </c>
      <c r="D521" s="3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74" t="s">
        <v>109</v>
      </c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74" t="s">
        <v>109</v>
      </c>
      <c r="AJ521" s="12"/>
      <c r="AK521" s="12"/>
      <c r="AL521" s="12"/>
      <c r="AM521" s="24"/>
      <c r="AN521" s="24"/>
      <c r="AO521" s="24"/>
      <c r="AP521" s="24"/>
      <c r="AQ521" s="7">
        <v>2</v>
      </c>
      <c r="AR521" s="55">
        <f t="shared" si="56"/>
        <v>102</v>
      </c>
      <c r="AS521" s="8">
        <f t="shared" si="55"/>
        <v>1.9607843137254902E-2</v>
      </c>
    </row>
    <row r="522" spans="1:45" x14ac:dyDescent="0.2">
      <c r="A522" s="85"/>
      <c r="B522" s="89"/>
      <c r="C522" s="72" t="s">
        <v>80</v>
      </c>
      <c r="D522" s="28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74" t="s">
        <v>109</v>
      </c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74" t="s">
        <v>109</v>
      </c>
      <c r="AJ522" s="12"/>
      <c r="AK522" s="12"/>
      <c r="AL522" s="12"/>
      <c r="AM522" s="24"/>
      <c r="AN522" s="24"/>
      <c r="AO522" s="24"/>
      <c r="AP522" s="24"/>
      <c r="AQ522" s="7">
        <v>2</v>
      </c>
      <c r="AR522" s="55">
        <f t="shared" si="56"/>
        <v>102</v>
      </c>
      <c r="AS522" s="8">
        <f t="shared" si="55"/>
        <v>1.9607843137254902E-2</v>
      </c>
    </row>
    <row r="523" spans="1:45" x14ac:dyDescent="0.2">
      <c r="A523" s="85"/>
      <c r="B523" s="87" t="s">
        <v>12</v>
      </c>
      <c r="C523" s="72" t="s">
        <v>78</v>
      </c>
      <c r="D523" s="32"/>
      <c r="E523" s="12"/>
      <c r="F523" s="12"/>
      <c r="G523" s="12"/>
      <c r="H523" s="12"/>
      <c r="I523" s="12"/>
      <c r="J523" s="74" t="s">
        <v>109</v>
      </c>
      <c r="K523" s="12"/>
      <c r="L523" s="12"/>
      <c r="M523" s="12"/>
      <c r="N523" s="12"/>
      <c r="O523" s="12"/>
      <c r="P523" s="12"/>
      <c r="Q523" s="74" t="s">
        <v>109</v>
      </c>
      <c r="R523" s="12"/>
      <c r="S523" s="12"/>
      <c r="T523" s="12"/>
      <c r="U523" s="12"/>
      <c r="V523" s="12"/>
      <c r="W523" s="12"/>
      <c r="X523" s="12"/>
      <c r="Y523" s="12"/>
      <c r="Z523" s="74" t="s">
        <v>109</v>
      </c>
      <c r="AA523" s="12"/>
      <c r="AB523" s="12"/>
      <c r="AC523" s="12"/>
      <c r="AD523" s="12"/>
      <c r="AE523" s="12"/>
      <c r="AF523" s="12"/>
      <c r="AG523" s="74" t="s">
        <v>109</v>
      </c>
      <c r="AH523" s="12"/>
      <c r="AI523" s="67"/>
      <c r="AJ523" s="12"/>
      <c r="AK523" s="12"/>
      <c r="AL523" s="12"/>
      <c r="AM523" s="24"/>
      <c r="AN523" s="24"/>
      <c r="AO523" s="24"/>
      <c r="AP523" s="24"/>
      <c r="AQ523" s="7">
        <v>4</v>
      </c>
      <c r="AR523" s="55">
        <f t="shared" si="56"/>
        <v>102</v>
      </c>
      <c r="AS523" s="8">
        <f t="shared" si="55"/>
        <v>3.9215686274509803E-2</v>
      </c>
    </row>
    <row r="524" spans="1:45" x14ac:dyDescent="0.2">
      <c r="A524" s="85"/>
      <c r="B524" s="88"/>
      <c r="C524" s="72" t="s">
        <v>79</v>
      </c>
      <c r="D524" s="28"/>
      <c r="E524" s="12"/>
      <c r="F524" s="12"/>
      <c r="G524" s="12"/>
      <c r="H524" s="12"/>
      <c r="I524" s="12"/>
      <c r="J524" s="74" t="s">
        <v>109</v>
      </c>
      <c r="K524" s="12"/>
      <c r="L524" s="12"/>
      <c r="M524" s="12"/>
      <c r="N524" s="12"/>
      <c r="O524" s="12"/>
      <c r="P524" s="12"/>
      <c r="Q524" s="74" t="s">
        <v>109</v>
      </c>
      <c r="R524" s="12"/>
      <c r="S524" s="12"/>
      <c r="T524" s="12"/>
      <c r="U524" s="12"/>
      <c r="V524" s="12"/>
      <c r="W524" s="12"/>
      <c r="X524" s="12"/>
      <c r="Y524" s="12"/>
      <c r="Z524" s="74" t="s">
        <v>109</v>
      </c>
      <c r="AA524" s="12"/>
      <c r="AB524" s="12"/>
      <c r="AC524" s="12"/>
      <c r="AD524" s="12"/>
      <c r="AE524" s="12"/>
      <c r="AF524" s="12"/>
      <c r="AG524" s="74" t="s">
        <v>109</v>
      </c>
      <c r="AH524" s="12"/>
      <c r="AI524" s="12"/>
      <c r="AJ524" s="12"/>
      <c r="AK524" s="12"/>
      <c r="AL524" s="12"/>
      <c r="AM524" s="24"/>
      <c r="AN524" s="24"/>
      <c r="AO524" s="24"/>
      <c r="AP524" s="24"/>
      <c r="AQ524" s="7">
        <v>4</v>
      </c>
      <c r="AR524" s="55">
        <f t="shared" si="56"/>
        <v>102</v>
      </c>
      <c r="AS524" s="8">
        <f t="shared" si="55"/>
        <v>3.9215686274509803E-2</v>
      </c>
    </row>
    <row r="525" spans="1:45" x14ac:dyDescent="0.2">
      <c r="A525" s="85"/>
      <c r="B525" s="89"/>
      <c r="C525" s="72" t="s">
        <v>80</v>
      </c>
      <c r="D525" s="28"/>
      <c r="E525" s="12"/>
      <c r="F525" s="12"/>
      <c r="G525" s="12"/>
      <c r="H525" s="12"/>
      <c r="I525" s="23"/>
      <c r="J525" s="74" t="s">
        <v>109</v>
      </c>
      <c r="K525" s="12"/>
      <c r="L525" s="12"/>
      <c r="M525" s="12"/>
      <c r="N525" s="12"/>
      <c r="O525" s="12"/>
      <c r="P525" s="12"/>
      <c r="Q525" s="74" t="s">
        <v>109</v>
      </c>
      <c r="R525" s="12"/>
      <c r="S525" s="12"/>
      <c r="T525" s="12"/>
      <c r="U525" s="12"/>
      <c r="V525" s="12"/>
      <c r="W525" s="12"/>
      <c r="X525" s="12"/>
      <c r="Y525" s="12"/>
      <c r="Z525" s="74" t="s">
        <v>109</v>
      </c>
      <c r="AA525" s="12"/>
      <c r="AB525" s="12"/>
      <c r="AC525" s="12"/>
      <c r="AD525" s="12"/>
      <c r="AE525" s="12"/>
      <c r="AF525" s="12"/>
      <c r="AG525" s="74" t="s">
        <v>109</v>
      </c>
      <c r="AH525" s="12"/>
      <c r="AI525" s="12"/>
      <c r="AJ525" s="12"/>
      <c r="AK525" s="12"/>
      <c r="AL525" s="12"/>
      <c r="AM525" s="24"/>
      <c r="AN525" s="24"/>
      <c r="AO525" s="24"/>
      <c r="AP525" s="24"/>
      <c r="AQ525" s="7">
        <v>4</v>
      </c>
      <c r="AR525" s="55">
        <f t="shared" si="56"/>
        <v>102</v>
      </c>
      <c r="AS525" s="8">
        <f t="shared" si="55"/>
        <v>3.9215686274509803E-2</v>
      </c>
    </row>
    <row r="526" spans="1:45" x14ac:dyDescent="0.2">
      <c r="A526" s="85"/>
      <c r="B526" s="87" t="s">
        <v>113</v>
      </c>
      <c r="C526" s="72" t="s">
        <v>78</v>
      </c>
      <c r="D526" s="28"/>
      <c r="E526" s="12"/>
      <c r="F526" s="12"/>
      <c r="G526" s="12"/>
      <c r="H526" s="25"/>
      <c r="I526" s="23"/>
      <c r="J526" s="74" t="s">
        <v>109</v>
      </c>
      <c r="K526" s="12"/>
      <c r="L526" s="12"/>
      <c r="M526" s="74" t="s">
        <v>109</v>
      </c>
      <c r="N526" s="12"/>
      <c r="O526" s="12"/>
      <c r="P526" s="74" t="s">
        <v>109</v>
      </c>
      <c r="Q526" s="12"/>
      <c r="R526" s="12"/>
      <c r="S526" s="12"/>
      <c r="T526" s="12"/>
      <c r="U526" s="12"/>
      <c r="V526" s="74" t="s">
        <v>109</v>
      </c>
      <c r="W526" s="12"/>
      <c r="X526" s="12"/>
      <c r="Y526" s="74" t="s">
        <v>109</v>
      </c>
      <c r="Z526" s="12"/>
      <c r="AA526" s="12"/>
      <c r="AB526" s="12"/>
      <c r="AC526" s="12"/>
      <c r="AD526" s="74" t="s">
        <v>109</v>
      </c>
      <c r="AE526" s="12"/>
      <c r="AF526" s="12"/>
      <c r="AG526" s="12"/>
      <c r="AH526" s="74" t="s">
        <v>109</v>
      </c>
      <c r="AI526" s="12"/>
      <c r="AJ526" s="12"/>
      <c r="AK526" s="12"/>
      <c r="AL526" s="74" t="s">
        <v>109</v>
      </c>
      <c r="AM526" s="24"/>
      <c r="AN526" s="24"/>
      <c r="AO526" s="24"/>
      <c r="AP526" s="24"/>
      <c r="AQ526" s="7">
        <v>8</v>
      </c>
      <c r="AR526" s="55">
        <f>34*4</f>
        <v>136</v>
      </c>
      <c r="AS526" s="8">
        <f t="shared" si="55"/>
        <v>5.8823529411764705E-2</v>
      </c>
    </row>
    <row r="527" spans="1:45" x14ac:dyDescent="0.2">
      <c r="A527" s="85"/>
      <c r="B527" s="88"/>
      <c r="C527" s="72" t="s">
        <v>79</v>
      </c>
      <c r="D527" s="54"/>
      <c r="E527" s="12"/>
      <c r="F527" s="12"/>
      <c r="G527" s="12"/>
      <c r="H527" s="23"/>
      <c r="I527" s="12"/>
      <c r="J527" s="74" t="s">
        <v>109</v>
      </c>
      <c r="K527" s="12"/>
      <c r="L527" s="12"/>
      <c r="M527" s="74" t="s">
        <v>109</v>
      </c>
      <c r="N527" s="12"/>
      <c r="O527" s="12"/>
      <c r="P527" s="12"/>
      <c r="Q527" s="12"/>
      <c r="R527" s="12"/>
      <c r="S527" s="12"/>
      <c r="T527" s="12"/>
      <c r="U527" s="12"/>
      <c r="V527" s="74" t="s">
        <v>109</v>
      </c>
      <c r="W527" s="12"/>
      <c r="X527" s="12"/>
      <c r="Y527" s="12"/>
      <c r="Z527" s="12"/>
      <c r="AA527" s="12"/>
      <c r="AB527" s="12"/>
      <c r="AC527" s="12"/>
      <c r="AD527" s="74" t="s">
        <v>109</v>
      </c>
      <c r="AE527" s="12"/>
      <c r="AF527" s="12"/>
      <c r="AG527" s="12"/>
      <c r="AH527" s="12"/>
      <c r="AI527" s="12"/>
      <c r="AJ527" s="12"/>
      <c r="AK527" s="12"/>
      <c r="AL527" s="74" t="s">
        <v>109</v>
      </c>
      <c r="AM527" s="24"/>
      <c r="AN527" s="24"/>
      <c r="AO527" s="24"/>
      <c r="AP527" s="24"/>
      <c r="AQ527" s="7">
        <v>5</v>
      </c>
      <c r="AR527" s="55">
        <v>102</v>
      </c>
      <c r="AS527" s="8">
        <f t="shared" si="55"/>
        <v>4.9019607843137254E-2</v>
      </c>
    </row>
    <row r="528" spans="1:45" x14ac:dyDescent="0.2">
      <c r="A528" s="85"/>
      <c r="B528" s="89"/>
      <c r="C528" s="72" t="s">
        <v>80</v>
      </c>
      <c r="D528" s="28"/>
      <c r="E528" s="12"/>
      <c r="F528" s="12"/>
      <c r="G528" s="12"/>
      <c r="H528" s="12"/>
      <c r="I528" s="12"/>
      <c r="J528" s="74" t="s">
        <v>109</v>
      </c>
      <c r="K528" s="12"/>
      <c r="L528" s="12"/>
      <c r="M528" s="74" t="s">
        <v>109</v>
      </c>
      <c r="N528" s="12"/>
      <c r="O528" s="12"/>
      <c r="P528" s="74" t="s">
        <v>109</v>
      </c>
      <c r="Q528" s="12"/>
      <c r="R528" s="12"/>
      <c r="S528" s="12"/>
      <c r="T528" s="12"/>
      <c r="U528" s="12"/>
      <c r="V528" s="74" t="s">
        <v>109</v>
      </c>
      <c r="W528" s="12"/>
      <c r="X528" s="12"/>
      <c r="Y528" s="74" t="s">
        <v>109</v>
      </c>
      <c r="Z528" s="12"/>
      <c r="AA528" s="12"/>
      <c r="AB528" s="12"/>
      <c r="AC528" s="12"/>
      <c r="AD528" s="74" t="s">
        <v>109</v>
      </c>
      <c r="AE528" s="12"/>
      <c r="AF528" s="12"/>
      <c r="AG528" s="12"/>
      <c r="AH528" s="74" t="s">
        <v>109</v>
      </c>
      <c r="AI528" s="24"/>
      <c r="AJ528" s="24"/>
      <c r="AK528" s="12"/>
      <c r="AL528" s="74" t="s">
        <v>109</v>
      </c>
      <c r="AM528" s="24"/>
      <c r="AN528" s="24"/>
      <c r="AO528" s="24"/>
      <c r="AP528" s="24"/>
      <c r="AQ528" s="7">
        <v>8</v>
      </c>
      <c r="AR528" s="55">
        <f>34*4</f>
        <v>136</v>
      </c>
      <c r="AS528" s="8">
        <f t="shared" si="55"/>
        <v>5.8823529411764705E-2</v>
      </c>
    </row>
    <row r="529" spans="1:45" x14ac:dyDescent="0.2">
      <c r="A529" s="85"/>
      <c r="B529" s="87" t="s">
        <v>60</v>
      </c>
      <c r="C529" s="72" t="s">
        <v>78</v>
      </c>
      <c r="D529" s="28"/>
      <c r="E529" s="12"/>
      <c r="F529" s="12"/>
      <c r="G529" s="12"/>
      <c r="H529" s="12"/>
      <c r="I529" s="74" t="s">
        <v>109</v>
      </c>
      <c r="J529" s="12"/>
      <c r="K529" s="12"/>
      <c r="L529" s="12"/>
      <c r="M529" s="12"/>
      <c r="N529" s="74" t="s">
        <v>109</v>
      </c>
      <c r="O529" s="12"/>
      <c r="P529" s="12"/>
      <c r="Q529" s="12"/>
      <c r="R529" s="12"/>
      <c r="S529" s="12"/>
      <c r="T529" s="74" t="s">
        <v>109</v>
      </c>
      <c r="U529" s="12"/>
      <c r="V529" s="12"/>
      <c r="W529" s="12"/>
      <c r="X529" s="12"/>
      <c r="Y529" s="12"/>
      <c r="Z529" s="12"/>
      <c r="AA529" s="12"/>
      <c r="AB529" s="74" t="s">
        <v>109</v>
      </c>
      <c r="AC529" s="12"/>
      <c r="AD529" s="12"/>
      <c r="AE529" s="74" t="s">
        <v>109</v>
      </c>
      <c r="AF529" s="12"/>
      <c r="AG529" s="12"/>
      <c r="AH529" s="12"/>
      <c r="AI529" s="24"/>
      <c r="AJ529" s="76" t="s">
        <v>109</v>
      </c>
      <c r="AK529" s="12"/>
      <c r="AL529" s="12"/>
      <c r="AM529" s="24"/>
      <c r="AN529" s="24"/>
      <c r="AO529" s="24"/>
      <c r="AP529" s="24"/>
      <c r="AQ529" s="7">
        <v>6</v>
      </c>
      <c r="AR529" s="55">
        <f>34*3</f>
        <v>102</v>
      </c>
      <c r="AS529" s="8">
        <f t="shared" si="55"/>
        <v>5.8823529411764705E-2</v>
      </c>
    </row>
    <row r="530" spans="1:45" x14ac:dyDescent="0.2">
      <c r="A530" s="85"/>
      <c r="B530" s="88"/>
      <c r="C530" s="72" t="s">
        <v>79</v>
      </c>
      <c r="D530" s="28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74" t="s">
        <v>109</v>
      </c>
      <c r="V530" s="12"/>
      <c r="W530" s="12"/>
      <c r="X530" s="12"/>
      <c r="Y530" s="12"/>
      <c r="Z530" s="12"/>
      <c r="AA530" s="12"/>
      <c r="AB530" s="12"/>
      <c r="AC530" s="12"/>
      <c r="AD530" s="12"/>
      <c r="AE530" s="74" t="s">
        <v>109</v>
      </c>
      <c r="AF530" s="12"/>
      <c r="AG530" s="12"/>
      <c r="AH530" s="12"/>
      <c r="AI530" s="24"/>
      <c r="AJ530" s="24"/>
      <c r="AK530" s="74" t="s">
        <v>109</v>
      </c>
      <c r="AL530" s="12"/>
      <c r="AM530" s="24"/>
      <c r="AN530" s="24"/>
      <c r="AO530" s="24"/>
      <c r="AP530" s="24"/>
      <c r="AQ530" s="7">
        <v>3</v>
      </c>
      <c r="AR530" s="55">
        <v>34</v>
      </c>
      <c r="AS530" s="8">
        <f t="shared" si="55"/>
        <v>8.8235294117647065E-2</v>
      </c>
    </row>
    <row r="531" spans="1:45" x14ac:dyDescent="0.2">
      <c r="A531" s="85"/>
      <c r="B531" s="89"/>
      <c r="C531" s="72" t="s">
        <v>80</v>
      </c>
      <c r="D531" s="28"/>
      <c r="E531" s="12"/>
      <c r="F531" s="12"/>
      <c r="G531" s="12"/>
      <c r="H531" s="12"/>
      <c r="I531" s="74" t="s">
        <v>109</v>
      </c>
      <c r="J531" s="12"/>
      <c r="K531" s="12"/>
      <c r="L531" s="12"/>
      <c r="M531" s="12"/>
      <c r="N531" s="74" t="s">
        <v>109</v>
      </c>
      <c r="O531" s="12"/>
      <c r="P531" s="12"/>
      <c r="Q531" s="12"/>
      <c r="R531" s="12"/>
      <c r="S531" s="12"/>
      <c r="T531" s="74" t="s">
        <v>109</v>
      </c>
      <c r="U531" s="12"/>
      <c r="V531" s="12"/>
      <c r="W531" s="12"/>
      <c r="X531" s="12"/>
      <c r="Y531" s="12"/>
      <c r="Z531" s="12"/>
      <c r="AA531" s="12"/>
      <c r="AB531" s="74" t="s">
        <v>109</v>
      </c>
      <c r="AC531" s="12"/>
      <c r="AD531" s="12"/>
      <c r="AE531" s="74" t="s">
        <v>109</v>
      </c>
      <c r="AF531" s="12"/>
      <c r="AG531" s="12"/>
      <c r="AH531" s="12"/>
      <c r="AI531" s="24"/>
      <c r="AJ531" s="76" t="s">
        <v>109</v>
      </c>
      <c r="AK531" s="12"/>
      <c r="AL531" s="12"/>
      <c r="AM531" s="24"/>
      <c r="AN531" s="24"/>
      <c r="AO531" s="24"/>
      <c r="AP531" s="24"/>
      <c r="AQ531" s="7">
        <v>6</v>
      </c>
      <c r="AR531" s="55">
        <f>34*3</f>
        <v>102</v>
      </c>
      <c r="AS531" s="8">
        <f t="shared" si="55"/>
        <v>5.8823529411764705E-2</v>
      </c>
    </row>
    <row r="532" spans="1:45" x14ac:dyDescent="0.2">
      <c r="A532" s="85"/>
      <c r="B532" s="87" t="s">
        <v>61</v>
      </c>
      <c r="C532" s="72" t="s">
        <v>78</v>
      </c>
      <c r="D532" s="28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74" t="s">
        <v>109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24"/>
      <c r="AJ532" s="24"/>
      <c r="AK532" s="74" t="s">
        <v>109</v>
      </c>
      <c r="AL532" s="12"/>
      <c r="AM532" s="24"/>
      <c r="AN532" s="24"/>
      <c r="AO532" s="24"/>
      <c r="AP532" s="24"/>
      <c r="AQ532" s="7">
        <v>2</v>
      </c>
      <c r="AR532" s="55">
        <f t="shared" ref="AR532:AR536" si="57">34*1</f>
        <v>34</v>
      </c>
      <c r="AS532" s="8">
        <f t="shared" si="55"/>
        <v>5.8823529411764705E-2</v>
      </c>
    </row>
    <row r="533" spans="1:45" x14ac:dyDescent="0.2">
      <c r="A533" s="85"/>
      <c r="B533" s="88"/>
      <c r="C533" s="72" t="s">
        <v>79</v>
      </c>
      <c r="D533" s="28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74" t="s">
        <v>109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24"/>
      <c r="AJ533" s="24"/>
      <c r="AK533" s="74" t="s">
        <v>109</v>
      </c>
      <c r="AL533" s="12"/>
      <c r="AM533" s="24"/>
      <c r="AN533" s="24"/>
      <c r="AO533" s="24"/>
      <c r="AP533" s="24"/>
      <c r="AQ533" s="7">
        <v>2</v>
      </c>
      <c r="AR533" s="55">
        <f t="shared" si="57"/>
        <v>34</v>
      </c>
      <c r="AS533" s="8">
        <f t="shared" si="55"/>
        <v>5.8823529411764705E-2</v>
      </c>
    </row>
    <row r="534" spans="1:45" x14ac:dyDescent="0.2">
      <c r="A534" s="85"/>
      <c r="B534" s="89"/>
      <c r="C534" s="72" t="s">
        <v>80</v>
      </c>
      <c r="D534" s="28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74" t="s">
        <v>109</v>
      </c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24"/>
      <c r="AJ534" s="24"/>
      <c r="AK534" s="74" t="s">
        <v>109</v>
      </c>
      <c r="AL534" s="12"/>
      <c r="AM534" s="24"/>
      <c r="AN534" s="24"/>
      <c r="AO534" s="24"/>
      <c r="AP534" s="24"/>
      <c r="AQ534" s="7">
        <v>2</v>
      </c>
      <c r="AR534" s="55">
        <f t="shared" si="57"/>
        <v>34</v>
      </c>
      <c r="AS534" s="8">
        <f t="shared" si="55"/>
        <v>5.8823529411764705E-2</v>
      </c>
    </row>
    <row r="535" spans="1:45" x14ac:dyDescent="0.2">
      <c r="A535" s="85"/>
      <c r="B535" s="87" t="s">
        <v>29</v>
      </c>
      <c r="C535" s="72" t="s">
        <v>78</v>
      </c>
      <c r="D535" s="28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74" t="s">
        <v>109</v>
      </c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74" t="s">
        <v>109</v>
      </c>
      <c r="AC535" s="12"/>
      <c r="AD535" s="12"/>
      <c r="AE535" s="12"/>
      <c r="AF535" s="12"/>
      <c r="AG535" s="12"/>
      <c r="AH535" s="12"/>
      <c r="AI535" s="24"/>
      <c r="AJ535" s="24"/>
      <c r="AK535" s="12"/>
      <c r="AL535" s="12"/>
      <c r="AM535" s="24"/>
      <c r="AN535" s="24"/>
      <c r="AO535" s="24"/>
      <c r="AP535" s="24"/>
      <c r="AQ535" s="7">
        <v>2</v>
      </c>
      <c r="AR535" s="55">
        <f t="shared" si="57"/>
        <v>34</v>
      </c>
      <c r="AS535" s="8">
        <f t="shared" si="55"/>
        <v>5.8823529411764705E-2</v>
      </c>
    </row>
    <row r="536" spans="1:45" x14ac:dyDescent="0.2">
      <c r="A536" s="85"/>
      <c r="B536" s="88"/>
      <c r="C536" s="72" t="s">
        <v>79</v>
      </c>
      <c r="D536" s="28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74" t="s">
        <v>109</v>
      </c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74" t="s">
        <v>109</v>
      </c>
      <c r="AC536" s="12"/>
      <c r="AD536" s="12"/>
      <c r="AE536" s="12"/>
      <c r="AF536" s="12"/>
      <c r="AG536" s="12"/>
      <c r="AH536" s="12"/>
      <c r="AI536" s="24"/>
      <c r="AJ536" s="24"/>
      <c r="AK536" s="12"/>
      <c r="AL536" s="12"/>
      <c r="AM536" s="24"/>
      <c r="AN536" s="24"/>
      <c r="AO536" s="24"/>
      <c r="AP536" s="24"/>
      <c r="AQ536" s="7">
        <v>2</v>
      </c>
      <c r="AR536" s="55">
        <f t="shared" si="57"/>
        <v>34</v>
      </c>
      <c r="AS536" s="8">
        <f t="shared" si="55"/>
        <v>5.8823529411764705E-2</v>
      </c>
    </row>
    <row r="537" spans="1:45" x14ac:dyDescent="0.2">
      <c r="A537" s="85"/>
      <c r="B537" s="89"/>
      <c r="C537" s="72" t="s">
        <v>80</v>
      </c>
      <c r="D537" s="28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74" t="s">
        <v>109</v>
      </c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74" t="s">
        <v>109</v>
      </c>
      <c r="AC537" s="12"/>
      <c r="AD537" s="12"/>
      <c r="AE537" s="12"/>
      <c r="AF537" s="12"/>
      <c r="AG537" s="12"/>
      <c r="AH537" s="12"/>
      <c r="AI537" s="24"/>
      <c r="AJ537" s="24"/>
      <c r="AK537" s="12"/>
      <c r="AL537" s="12"/>
      <c r="AM537" s="24"/>
      <c r="AN537" s="24"/>
      <c r="AO537" s="24"/>
      <c r="AP537" s="24"/>
      <c r="AQ537" s="7">
        <v>2</v>
      </c>
      <c r="AR537" s="55">
        <v>136</v>
      </c>
      <c r="AS537" s="8">
        <f t="shared" si="55"/>
        <v>1.4705882352941176E-2</v>
      </c>
    </row>
    <row r="538" spans="1:45" x14ac:dyDescent="0.2">
      <c r="A538" s="85"/>
      <c r="B538" s="87" t="s">
        <v>28</v>
      </c>
      <c r="C538" s="72" t="s">
        <v>111</v>
      </c>
      <c r="D538" s="28"/>
      <c r="E538" s="12"/>
      <c r="F538" s="12"/>
      <c r="G538" s="12"/>
      <c r="H538" s="12"/>
      <c r="I538" s="12"/>
      <c r="J538" s="74" t="s">
        <v>109</v>
      </c>
      <c r="K538" s="12"/>
      <c r="L538" s="12"/>
      <c r="M538" s="12"/>
      <c r="N538" s="12"/>
      <c r="O538" s="12"/>
      <c r="P538" s="12"/>
      <c r="Q538" s="74" t="s">
        <v>109</v>
      </c>
      <c r="R538" s="12"/>
      <c r="S538" s="12"/>
      <c r="T538" s="12"/>
      <c r="U538" s="12"/>
      <c r="V538" s="12"/>
      <c r="W538" s="12"/>
      <c r="X538" s="74" t="s">
        <v>109</v>
      </c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76" t="s">
        <v>109</v>
      </c>
      <c r="AJ538" s="24"/>
      <c r="AK538" s="12"/>
      <c r="AL538" s="12"/>
      <c r="AM538" s="24"/>
      <c r="AN538" s="24"/>
      <c r="AO538" s="24"/>
      <c r="AP538" s="24"/>
      <c r="AQ538" s="7">
        <v>4</v>
      </c>
      <c r="AR538" s="55">
        <f>34*2</f>
        <v>68</v>
      </c>
      <c r="AS538" s="8">
        <f t="shared" si="55"/>
        <v>5.8823529411764705E-2</v>
      </c>
    </row>
    <row r="539" spans="1:45" x14ac:dyDescent="0.2">
      <c r="A539" s="85"/>
      <c r="B539" s="88"/>
      <c r="C539" s="72" t="s">
        <v>112</v>
      </c>
      <c r="D539" s="28"/>
      <c r="E539" s="12"/>
      <c r="F539" s="12"/>
      <c r="G539" s="12"/>
      <c r="H539" s="12"/>
      <c r="I539" s="12"/>
      <c r="J539" s="74" t="s">
        <v>109</v>
      </c>
      <c r="K539" s="12"/>
      <c r="L539" s="12"/>
      <c r="M539" s="12"/>
      <c r="N539" s="12"/>
      <c r="O539" s="12"/>
      <c r="P539" s="12"/>
      <c r="Q539" s="74" t="s">
        <v>109</v>
      </c>
      <c r="R539" s="12"/>
      <c r="S539" s="12"/>
      <c r="T539" s="12"/>
      <c r="U539" s="12"/>
      <c r="V539" s="74" t="s">
        <v>109</v>
      </c>
      <c r="W539" s="12"/>
      <c r="X539" s="12"/>
      <c r="Y539" s="12"/>
      <c r="Z539" s="74" t="s">
        <v>109</v>
      </c>
      <c r="AA539" s="12"/>
      <c r="AB539" s="12"/>
      <c r="AC539" s="12"/>
      <c r="AD539" s="12"/>
      <c r="AE539" s="12"/>
      <c r="AF539" s="12"/>
      <c r="AG539" s="12"/>
      <c r="AH539" s="12"/>
      <c r="AI539" s="24"/>
      <c r="AJ539" s="24"/>
      <c r="AK539" s="12"/>
      <c r="AL539" s="12"/>
      <c r="AM539" s="24"/>
      <c r="AN539" s="24"/>
      <c r="AO539" s="24"/>
      <c r="AP539" s="24"/>
      <c r="AQ539" s="7">
        <v>4</v>
      </c>
      <c r="AR539" s="55">
        <v>170</v>
      </c>
      <c r="AS539" s="8">
        <f t="shared" si="55"/>
        <v>2.3529411764705882E-2</v>
      </c>
    </row>
    <row r="540" spans="1:45" x14ac:dyDescent="0.2">
      <c r="A540" s="85"/>
      <c r="B540" s="88"/>
      <c r="C540" s="72" t="s">
        <v>79</v>
      </c>
      <c r="D540" s="28"/>
      <c r="E540" s="12"/>
      <c r="F540" s="12"/>
      <c r="G540" s="12"/>
      <c r="H540" s="12"/>
      <c r="I540" s="12"/>
      <c r="J540" s="74" t="s">
        <v>109</v>
      </c>
      <c r="K540" s="12"/>
      <c r="L540" s="12"/>
      <c r="M540" s="12"/>
      <c r="N540" s="12"/>
      <c r="O540" s="12"/>
      <c r="P540" s="12"/>
      <c r="Q540" s="74" t="s">
        <v>109</v>
      </c>
      <c r="R540" s="12"/>
      <c r="S540" s="12"/>
      <c r="T540" s="12"/>
      <c r="U540" s="12"/>
      <c r="V540" s="12"/>
      <c r="W540" s="12"/>
      <c r="X540" s="74" t="s">
        <v>109</v>
      </c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76" t="s">
        <v>109</v>
      </c>
      <c r="AJ540" s="24"/>
      <c r="AK540" s="12"/>
      <c r="AL540" s="12"/>
      <c r="AM540" s="24"/>
      <c r="AN540" s="24"/>
      <c r="AO540" s="24"/>
      <c r="AP540" s="24"/>
      <c r="AQ540" s="7">
        <v>4</v>
      </c>
      <c r="AR540" s="55">
        <f>34*2</f>
        <v>68</v>
      </c>
      <c r="AS540" s="8">
        <f t="shared" si="55"/>
        <v>5.8823529411764705E-2</v>
      </c>
    </row>
    <row r="541" spans="1:45" x14ac:dyDescent="0.2">
      <c r="A541" s="85"/>
      <c r="B541" s="89"/>
      <c r="C541" s="72" t="s">
        <v>80</v>
      </c>
      <c r="D541" s="28"/>
      <c r="E541" s="12"/>
      <c r="F541" s="12"/>
      <c r="G541" s="12"/>
      <c r="H541" s="12"/>
      <c r="I541" s="12"/>
      <c r="J541" s="74" t="s">
        <v>109</v>
      </c>
      <c r="K541" s="12"/>
      <c r="L541" s="12"/>
      <c r="M541" s="12"/>
      <c r="N541" s="12"/>
      <c r="O541" s="12"/>
      <c r="P541" s="12"/>
      <c r="Q541" s="74" t="s">
        <v>109</v>
      </c>
      <c r="R541" s="12"/>
      <c r="S541" s="12"/>
      <c r="T541" s="12"/>
      <c r="U541" s="12"/>
      <c r="V541" s="12"/>
      <c r="W541" s="12"/>
      <c r="X541" s="74" t="s">
        <v>109</v>
      </c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76" t="s">
        <v>109</v>
      </c>
      <c r="AJ541" s="24"/>
      <c r="AK541" s="12"/>
      <c r="AL541" s="12"/>
      <c r="AM541" s="24"/>
      <c r="AN541" s="24"/>
      <c r="AO541" s="24"/>
      <c r="AP541" s="24"/>
      <c r="AQ541" s="7">
        <v>4</v>
      </c>
      <c r="AR541" s="55">
        <f>34*2</f>
        <v>68</v>
      </c>
      <c r="AS541" s="8">
        <f t="shared" si="55"/>
        <v>5.8823529411764705E-2</v>
      </c>
    </row>
    <row r="542" spans="1:45" x14ac:dyDescent="0.2">
      <c r="A542" s="85"/>
      <c r="B542" s="87" t="s">
        <v>31</v>
      </c>
      <c r="C542" s="72" t="s">
        <v>78</v>
      </c>
      <c r="D542" s="28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74" t="s">
        <v>109</v>
      </c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74" t="s">
        <v>109</v>
      </c>
      <c r="AG542" s="12"/>
      <c r="AH542" s="12"/>
      <c r="AI542" s="24"/>
      <c r="AJ542" s="24"/>
      <c r="AK542" s="12"/>
      <c r="AL542" s="12"/>
      <c r="AM542" s="24"/>
      <c r="AN542" s="24"/>
      <c r="AO542" s="24"/>
      <c r="AP542" s="24"/>
      <c r="AQ542" s="7">
        <v>2</v>
      </c>
      <c r="AR542" s="55">
        <f t="shared" ref="AR542:AR547" si="58">34*1</f>
        <v>34</v>
      </c>
      <c r="AS542" s="8">
        <f t="shared" si="55"/>
        <v>5.8823529411764705E-2</v>
      </c>
    </row>
    <row r="543" spans="1:45" x14ac:dyDescent="0.2">
      <c r="A543" s="85"/>
      <c r="B543" s="88"/>
      <c r="C543" s="72" t="s">
        <v>79</v>
      </c>
      <c r="D543" s="28"/>
      <c r="E543" s="12"/>
      <c r="F543" s="12"/>
      <c r="G543" s="12"/>
      <c r="H543" s="12"/>
      <c r="I543" s="12"/>
      <c r="J543" s="12"/>
      <c r="K543" s="74" t="s">
        <v>109</v>
      </c>
      <c r="L543" s="12"/>
      <c r="M543" s="12"/>
      <c r="N543" s="12"/>
      <c r="O543" s="12"/>
      <c r="P543" s="12"/>
      <c r="Q543" s="74" t="s">
        <v>109</v>
      </c>
      <c r="R543" s="12"/>
      <c r="S543" s="12"/>
      <c r="T543" s="12"/>
      <c r="U543" s="12"/>
      <c r="V543" s="12"/>
      <c r="W543" s="12"/>
      <c r="X543" s="12"/>
      <c r="Y543" s="12"/>
      <c r="Z543" s="12"/>
      <c r="AA543" s="74" t="s">
        <v>109</v>
      </c>
      <c r="AB543" s="12"/>
      <c r="AC543" s="12"/>
      <c r="AD543" s="12"/>
      <c r="AE543" s="12"/>
      <c r="AF543" s="12"/>
      <c r="AG543" s="12"/>
      <c r="AH543" s="12"/>
      <c r="AI543" s="76" t="s">
        <v>109</v>
      </c>
      <c r="AJ543" s="24"/>
      <c r="AK543" s="12"/>
      <c r="AL543" s="12"/>
      <c r="AM543" s="24"/>
      <c r="AN543" s="24"/>
      <c r="AO543" s="24"/>
      <c r="AP543" s="24"/>
      <c r="AQ543" s="7">
        <v>4</v>
      </c>
      <c r="AR543" s="55">
        <v>102</v>
      </c>
      <c r="AS543" s="8">
        <f t="shared" si="55"/>
        <v>3.9215686274509803E-2</v>
      </c>
    </row>
    <row r="544" spans="1:45" x14ac:dyDescent="0.2">
      <c r="A544" s="85"/>
      <c r="B544" s="89"/>
      <c r="C544" s="72" t="s">
        <v>80</v>
      </c>
      <c r="D544" s="28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74" t="s">
        <v>109</v>
      </c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74" t="s">
        <v>109</v>
      </c>
      <c r="AG544" s="12"/>
      <c r="AH544" s="12"/>
      <c r="AI544" s="24"/>
      <c r="AJ544" s="24"/>
      <c r="AK544" s="12"/>
      <c r="AL544" s="12"/>
      <c r="AM544" s="24"/>
      <c r="AN544" s="24"/>
      <c r="AO544" s="24"/>
      <c r="AP544" s="24"/>
      <c r="AQ544" s="7">
        <v>2</v>
      </c>
      <c r="AR544" s="55">
        <f t="shared" si="58"/>
        <v>34</v>
      </c>
      <c r="AS544" s="8">
        <f t="shared" si="55"/>
        <v>5.8823529411764705E-2</v>
      </c>
    </row>
    <row r="545" spans="1:45" x14ac:dyDescent="0.2">
      <c r="A545" s="85"/>
      <c r="B545" s="87" t="s">
        <v>23</v>
      </c>
      <c r="C545" s="72" t="s">
        <v>78</v>
      </c>
      <c r="D545" s="28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24"/>
      <c r="AJ545" s="24"/>
      <c r="AK545" s="12"/>
      <c r="AL545" s="12"/>
      <c r="AM545" s="24"/>
      <c r="AN545" s="24"/>
      <c r="AO545" s="24"/>
      <c r="AP545" s="24"/>
      <c r="AQ545" s="7">
        <f t="shared" ref="AQ545:AQ563" si="59">SUM(E545:AP545)</f>
        <v>0</v>
      </c>
      <c r="AR545" s="55">
        <f t="shared" si="58"/>
        <v>34</v>
      </c>
      <c r="AS545" s="8">
        <f t="shared" si="55"/>
        <v>0</v>
      </c>
    </row>
    <row r="546" spans="1:45" x14ac:dyDescent="0.2">
      <c r="A546" s="85"/>
      <c r="B546" s="88"/>
      <c r="C546" s="72" t="s">
        <v>79</v>
      </c>
      <c r="D546" s="28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24"/>
      <c r="AJ546" s="24"/>
      <c r="AK546" s="12"/>
      <c r="AL546" s="12"/>
      <c r="AM546" s="24"/>
      <c r="AN546" s="24"/>
      <c r="AO546" s="24"/>
      <c r="AP546" s="24"/>
      <c r="AQ546" s="7">
        <f t="shared" si="59"/>
        <v>0</v>
      </c>
      <c r="AR546" s="55">
        <v>102</v>
      </c>
      <c r="AS546" s="8">
        <f t="shared" si="55"/>
        <v>0</v>
      </c>
    </row>
    <row r="547" spans="1:45" x14ac:dyDescent="0.2">
      <c r="A547" s="85"/>
      <c r="B547" s="89"/>
      <c r="C547" s="72" t="s">
        <v>80</v>
      </c>
      <c r="D547" s="28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24"/>
      <c r="AJ547" s="24"/>
      <c r="AK547" s="12"/>
      <c r="AL547" s="12"/>
      <c r="AM547" s="24"/>
      <c r="AN547" s="24"/>
      <c r="AO547" s="24"/>
      <c r="AP547" s="24"/>
      <c r="AQ547" s="7">
        <f t="shared" si="59"/>
        <v>0</v>
      </c>
      <c r="AR547" s="55">
        <f t="shared" si="58"/>
        <v>34</v>
      </c>
      <c r="AS547" s="8">
        <f t="shared" si="55"/>
        <v>0</v>
      </c>
    </row>
    <row r="548" spans="1:45" x14ac:dyDescent="0.2">
      <c r="A548" s="85"/>
      <c r="B548" s="87" t="s">
        <v>22</v>
      </c>
      <c r="C548" s="72" t="s">
        <v>78</v>
      </c>
      <c r="D548" s="28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24"/>
      <c r="AJ548" s="24"/>
      <c r="AK548" s="12"/>
      <c r="AL548" s="12"/>
      <c r="AM548" s="24"/>
      <c r="AN548" s="24"/>
      <c r="AO548" s="24"/>
      <c r="AP548" s="24"/>
      <c r="AQ548" s="7">
        <f t="shared" si="59"/>
        <v>0</v>
      </c>
      <c r="AR548" s="57">
        <f>34*2</f>
        <v>68</v>
      </c>
      <c r="AS548" s="8">
        <f t="shared" si="55"/>
        <v>0</v>
      </c>
    </row>
    <row r="549" spans="1:45" x14ac:dyDescent="0.2">
      <c r="A549" s="85"/>
      <c r="B549" s="88"/>
      <c r="C549" s="72" t="s">
        <v>79</v>
      </c>
      <c r="D549" s="28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24"/>
      <c r="AJ549" s="24"/>
      <c r="AK549" s="12"/>
      <c r="AL549" s="12"/>
      <c r="AM549" s="24"/>
      <c r="AN549" s="24"/>
      <c r="AO549" s="24"/>
      <c r="AP549" s="24"/>
      <c r="AQ549" s="7">
        <f t="shared" si="59"/>
        <v>0</v>
      </c>
      <c r="AR549" s="57">
        <f>34*2</f>
        <v>68</v>
      </c>
      <c r="AS549" s="8">
        <f t="shared" si="55"/>
        <v>0</v>
      </c>
    </row>
    <row r="550" spans="1:45" x14ac:dyDescent="0.2">
      <c r="A550" s="85"/>
      <c r="B550" s="89"/>
      <c r="C550" s="72" t="s">
        <v>80</v>
      </c>
      <c r="D550" s="28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24"/>
      <c r="AJ550" s="24"/>
      <c r="AK550" s="12"/>
      <c r="AL550" s="12"/>
      <c r="AM550" s="24"/>
      <c r="AN550" s="24"/>
      <c r="AO550" s="24"/>
      <c r="AP550" s="24"/>
      <c r="AQ550" s="7">
        <f t="shared" si="59"/>
        <v>0</v>
      </c>
      <c r="AR550" s="57">
        <f>34*2</f>
        <v>68</v>
      </c>
      <c r="AS550" s="8">
        <f t="shared" si="55"/>
        <v>0</v>
      </c>
    </row>
    <row r="551" spans="1:45" x14ac:dyDescent="0.2">
      <c r="A551" s="85"/>
      <c r="B551" s="87" t="s">
        <v>26</v>
      </c>
      <c r="C551" s="72" t="s">
        <v>111</v>
      </c>
      <c r="D551" s="28"/>
      <c r="E551" s="12"/>
      <c r="F551" s="12"/>
      <c r="G551" s="12"/>
      <c r="H551" s="12"/>
      <c r="I551" s="12"/>
      <c r="J551" s="12"/>
      <c r="K551" s="12"/>
      <c r="L551" s="74" t="s">
        <v>109</v>
      </c>
      <c r="M551" s="12"/>
      <c r="N551" s="12"/>
      <c r="O551" s="12"/>
      <c r="P551" s="12"/>
      <c r="Q551" s="12"/>
      <c r="R551" s="12"/>
      <c r="S551" s="12"/>
      <c r="T551" s="12"/>
      <c r="U551" s="74" t="s">
        <v>109</v>
      </c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24"/>
      <c r="AJ551" s="76" t="s">
        <v>109</v>
      </c>
      <c r="AK551" s="12"/>
      <c r="AL551" s="12"/>
      <c r="AM551" s="24"/>
      <c r="AN551" s="24"/>
      <c r="AO551" s="24"/>
      <c r="AP551" s="24"/>
      <c r="AQ551" s="7">
        <v>3</v>
      </c>
      <c r="AR551" s="57">
        <v>136</v>
      </c>
      <c r="AS551" s="8">
        <f t="shared" si="55"/>
        <v>2.2058823529411766E-2</v>
      </c>
    </row>
    <row r="552" spans="1:45" x14ac:dyDescent="0.2">
      <c r="A552" s="85"/>
      <c r="B552" s="88"/>
      <c r="C552" s="72" t="s">
        <v>112</v>
      </c>
      <c r="D552" s="28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24"/>
      <c r="AJ552" s="24"/>
      <c r="AK552" s="12"/>
      <c r="AL552" s="12"/>
      <c r="AM552" s="24"/>
      <c r="AN552" s="24"/>
      <c r="AO552" s="24"/>
      <c r="AP552" s="24"/>
      <c r="AQ552" s="7">
        <f t="shared" si="59"/>
        <v>0</v>
      </c>
      <c r="AR552" s="57">
        <v>68</v>
      </c>
      <c r="AS552" s="8">
        <f t="shared" si="55"/>
        <v>0</v>
      </c>
    </row>
    <row r="553" spans="1:45" x14ac:dyDescent="0.2">
      <c r="A553" s="85"/>
      <c r="B553" s="88"/>
      <c r="C553" s="72" t="s">
        <v>79</v>
      </c>
      <c r="D553" s="28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24"/>
      <c r="AJ553" s="24"/>
      <c r="AK553" s="12"/>
      <c r="AL553" s="12"/>
      <c r="AM553" s="24"/>
      <c r="AN553" s="24"/>
      <c r="AO553" s="24"/>
      <c r="AP553" s="24"/>
      <c r="AQ553" s="7">
        <f t="shared" si="59"/>
        <v>0</v>
      </c>
      <c r="AR553" s="57">
        <v>68</v>
      </c>
      <c r="AS553" s="8">
        <f t="shared" si="55"/>
        <v>0</v>
      </c>
    </row>
    <row r="554" spans="1:45" x14ac:dyDescent="0.2">
      <c r="A554" s="85"/>
      <c r="B554" s="89"/>
      <c r="C554" s="72" t="s">
        <v>80</v>
      </c>
      <c r="D554" s="28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24"/>
      <c r="AJ554" s="24"/>
      <c r="AK554" s="12"/>
      <c r="AL554" s="12"/>
      <c r="AM554" s="24"/>
      <c r="AN554" s="24"/>
      <c r="AO554" s="24"/>
      <c r="AP554" s="24"/>
      <c r="AQ554" s="7">
        <f t="shared" si="59"/>
        <v>0</v>
      </c>
      <c r="AR554" s="57">
        <v>68</v>
      </c>
      <c r="AS554" s="8">
        <f t="shared" si="55"/>
        <v>0</v>
      </c>
    </row>
    <row r="555" spans="1:45" x14ac:dyDescent="0.2">
      <c r="A555" s="85"/>
      <c r="B555" s="87" t="s">
        <v>24</v>
      </c>
      <c r="C555" s="72" t="s">
        <v>78</v>
      </c>
      <c r="D555" s="28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24"/>
      <c r="AJ555" s="24"/>
      <c r="AK555" s="12"/>
      <c r="AL555" s="12"/>
      <c r="AM555" s="24"/>
      <c r="AN555" s="24"/>
      <c r="AO555" s="24"/>
      <c r="AP555" s="24"/>
      <c r="AQ555" s="7">
        <f t="shared" si="59"/>
        <v>0</v>
      </c>
      <c r="AR555" s="55">
        <f t="shared" ref="AR555:AR560" si="60">34*1</f>
        <v>34</v>
      </c>
      <c r="AS555" s="8">
        <f t="shared" si="55"/>
        <v>0</v>
      </c>
    </row>
    <row r="556" spans="1:45" x14ac:dyDescent="0.2">
      <c r="A556" s="85"/>
      <c r="B556" s="88"/>
      <c r="C556" s="72" t="s">
        <v>79</v>
      </c>
      <c r="D556" s="28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24"/>
      <c r="AJ556" s="24"/>
      <c r="AK556" s="12"/>
      <c r="AL556" s="12"/>
      <c r="AM556" s="24"/>
      <c r="AN556" s="24"/>
      <c r="AO556" s="24"/>
      <c r="AP556" s="24"/>
      <c r="AQ556" s="7">
        <f t="shared" si="59"/>
        <v>0</v>
      </c>
      <c r="AR556" s="55">
        <f t="shared" si="60"/>
        <v>34</v>
      </c>
      <c r="AS556" s="8">
        <f t="shared" si="55"/>
        <v>0</v>
      </c>
    </row>
    <row r="557" spans="1:45" x14ac:dyDescent="0.2">
      <c r="A557" s="85"/>
      <c r="B557" s="89"/>
      <c r="C557" s="72" t="s">
        <v>80</v>
      </c>
      <c r="D557" s="28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24"/>
      <c r="AJ557" s="24"/>
      <c r="AK557" s="12"/>
      <c r="AL557" s="12"/>
      <c r="AM557" s="24"/>
      <c r="AN557" s="24"/>
      <c r="AO557" s="24"/>
      <c r="AP557" s="24"/>
      <c r="AQ557" s="7">
        <f t="shared" si="59"/>
        <v>0</v>
      </c>
      <c r="AR557" s="55">
        <f t="shared" si="60"/>
        <v>34</v>
      </c>
      <c r="AS557" s="8">
        <f t="shared" si="55"/>
        <v>0</v>
      </c>
    </row>
    <row r="558" spans="1:45" x14ac:dyDescent="0.2">
      <c r="A558" s="85"/>
      <c r="B558" s="87" t="s">
        <v>68</v>
      </c>
      <c r="C558" s="72" t="s">
        <v>78</v>
      </c>
      <c r="D558" s="28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24"/>
      <c r="AJ558" s="24"/>
      <c r="AK558" s="12"/>
      <c r="AL558" s="12"/>
      <c r="AM558" s="24"/>
      <c r="AN558" s="24"/>
      <c r="AO558" s="24"/>
      <c r="AP558" s="24"/>
      <c r="AQ558" s="7">
        <f t="shared" si="59"/>
        <v>0</v>
      </c>
      <c r="AR558" s="55">
        <f t="shared" si="60"/>
        <v>34</v>
      </c>
      <c r="AS558" s="8">
        <f t="shared" si="55"/>
        <v>0</v>
      </c>
    </row>
    <row r="559" spans="1:45" x14ac:dyDescent="0.2">
      <c r="A559" s="85"/>
      <c r="B559" s="88"/>
      <c r="C559" s="72" t="s">
        <v>79</v>
      </c>
      <c r="D559" s="28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24"/>
      <c r="AJ559" s="24"/>
      <c r="AK559" s="12"/>
      <c r="AL559" s="12"/>
      <c r="AM559" s="24"/>
      <c r="AN559" s="24"/>
      <c r="AO559" s="24"/>
      <c r="AP559" s="24"/>
      <c r="AQ559" s="7">
        <f t="shared" si="59"/>
        <v>0</v>
      </c>
      <c r="AR559" s="55">
        <f t="shared" si="60"/>
        <v>34</v>
      </c>
      <c r="AS559" s="8">
        <f t="shared" si="55"/>
        <v>0</v>
      </c>
    </row>
    <row r="560" spans="1:45" x14ac:dyDescent="0.2">
      <c r="A560" s="85"/>
      <c r="B560" s="89"/>
      <c r="C560" s="72" t="s">
        <v>80</v>
      </c>
      <c r="D560" s="28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24"/>
      <c r="AJ560" s="24"/>
      <c r="AK560" s="12"/>
      <c r="AL560" s="12"/>
      <c r="AM560" s="24"/>
      <c r="AN560" s="24"/>
      <c r="AO560" s="24"/>
      <c r="AP560" s="24"/>
      <c r="AQ560" s="7">
        <f t="shared" si="59"/>
        <v>0</v>
      </c>
      <c r="AR560" s="55">
        <f t="shared" si="60"/>
        <v>34</v>
      </c>
      <c r="AS560" s="8">
        <f t="shared" si="55"/>
        <v>0</v>
      </c>
    </row>
    <row r="561" spans="1:45" x14ac:dyDescent="0.2">
      <c r="A561" s="85"/>
      <c r="B561" s="87" t="s">
        <v>48</v>
      </c>
      <c r="C561" s="72" t="s">
        <v>78</v>
      </c>
      <c r="D561" s="28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24"/>
      <c r="AJ561" s="24"/>
      <c r="AK561" s="12"/>
      <c r="AL561" s="12"/>
      <c r="AM561" s="24"/>
      <c r="AN561" s="24"/>
      <c r="AO561" s="24"/>
      <c r="AP561" s="24"/>
      <c r="AQ561" s="7">
        <f t="shared" si="59"/>
        <v>0</v>
      </c>
      <c r="AR561" s="55">
        <f>34*2</f>
        <v>68</v>
      </c>
      <c r="AS561" s="8">
        <f t="shared" si="55"/>
        <v>0</v>
      </c>
    </row>
    <row r="562" spans="1:45" x14ac:dyDescent="0.2">
      <c r="A562" s="85"/>
      <c r="B562" s="88"/>
      <c r="C562" s="72" t="s">
        <v>79</v>
      </c>
      <c r="D562" s="28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24"/>
      <c r="AJ562" s="24"/>
      <c r="AK562" s="12"/>
      <c r="AL562" s="12"/>
      <c r="AM562" s="24"/>
      <c r="AN562" s="24"/>
      <c r="AO562" s="24"/>
      <c r="AP562" s="24"/>
      <c r="AQ562" s="7">
        <f t="shared" si="59"/>
        <v>0</v>
      </c>
      <c r="AR562" s="55">
        <f>34*2</f>
        <v>68</v>
      </c>
      <c r="AS562" s="8">
        <f t="shared" si="55"/>
        <v>0</v>
      </c>
    </row>
    <row r="563" spans="1:45" x14ac:dyDescent="0.2">
      <c r="A563" s="86"/>
      <c r="B563" s="89"/>
      <c r="C563" s="72" t="s">
        <v>80</v>
      </c>
      <c r="D563" s="28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24"/>
      <c r="AJ563" s="24"/>
      <c r="AK563" s="12"/>
      <c r="AL563" s="12"/>
      <c r="AM563" s="24"/>
      <c r="AN563" s="24"/>
      <c r="AO563" s="24"/>
      <c r="AP563" s="24"/>
      <c r="AQ563" s="7">
        <f t="shared" si="59"/>
        <v>0</v>
      </c>
      <c r="AR563" s="55">
        <f>34*2</f>
        <v>68</v>
      </c>
      <c r="AS563" s="8">
        <f t="shared" si="55"/>
        <v>0</v>
      </c>
    </row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27" customHeight="1" x14ac:dyDescent="0.2"/>
    <row r="584" ht="111.75" customHeight="1" x14ac:dyDescent="0.2"/>
    <row r="585" ht="12.75" customHeight="1" x14ac:dyDescent="0.2"/>
    <row r="591" ht="15" customHeight="1" x14ac:dyDescent="0.2"/>
    <row r="596" ht="14.25" customHeight="1" x14ac:dyDescent="0.2"/>
    <row r="632" ht="14.25" customHeight="1" x14ac:dyDescent="0.2"/>
    <row r="635" ht="23.25" customHeight="1" x14ac:dyDescent="0.2"/>
    <row r="636" ht="124.5" customHeight="1" x14ac:dyDescent="0.2"/>
    <row r="637" ht="12" customHeight="1" x14ac:dyDescent="0.2"/>
    <row r="638" ht="11.25" customHeight="1" x14ac:dyDescent="0.2"/>
    <row r="642" ht="15" customHeight="1" x14ac:dyDescent="0.2"/>
    <row r="644" ht="15" customHeight="1" x14ac:dyDescent="0.2"/>
  </sheetData>
  <mergeCells count="233">
    <mergeCell ref="B519:B522"/>
    <mergeCell ref="A461:D461"/>
    <mergeCell ref="A513:D513"/>
    <mergeCell ref="A361:C361"/>
    <mergeCell ref="A255:C255"/>
    <mergeCell ref="A161:C161"/>
    <mergeCell ref="A462:C463"/>
    <mergeCell ref="A514:C515"/>
    <mergeCell ref="G3:W3"/>
    <mergeCell ref="G5:W7"/>
    <mergeCell ref="B516:B518"/>
    <mergeCell ref="E361:AP361"/>
    <mergeCell ref="I11:L11"/>
    <mergeCell ref="X11:AA11"/>
    <mergeCell ref="AB11:AD11"/>
    <mergeCell ref="AE11:AI11"/>
    <mergeCell ref="AJ11:AL11"/>
    <mergeCell ref="AM11:AP11"/>
    <mergeCell ref="AP4:AQ4"/>
    <mergeCell ref="AQ361:AQ363"/>
    <mergeCell ref="X3:AB3"/>
    <mergeCell ref="X4:AB5"/>
    <mergeCell ref="A516:A563"/>
    <mergeCell ref="B535:B537"/>
    <mergeCell ref="B538:B541"/>
    <mergeCell ref="B542:B544"/>
    <mergeCell ref="B523:B525"/>
    <mergeCell ref="B526:B528"/>
    <mergeCell ref="B529:B531"/>
    <mergeCell ref="B532:B534"/>
    <mergeCell ref="A10:D10"/>
    <mergeCell ref="B90:B96"/>
    <mergeCell ref="B97:B103"/>
    <mergeCell ref="B104:B110"/>
    <mergeCell ref="B146:B152"/>
    <mergeCell ref="B153:B159"/>
    <mergeCell ref="B236:B241"/>
    <mergeCell ref="B242:B247"/>
    <mergeCell ref="B206:B211"/>
    <mergeCell ref="B212:B217"/>
    <mergeCell ref="B218:B223"/>
    <mergeCell ref="B224:B229"/>
    <mergeCell ref="B230:B235"/>
    <mergeCell ref="B188:B193"/>
    <mergeCell ref="B194:B199"/>
    <mergeCell ref="B200:B205"/>
    <mergeCell ref="A164:A253"/>
    <mergeCell ref="B170:B175"/>
    <mergeCell ref="AR80:AR82"/>
    <mergeCell ref="AS80:AS82"/>
    <mergeCell ref="A81:C82"/>
    <mergeCell ref="E81:H81"/>
    <mergeCell ref="I81:L81"/>
    <mergeCell ref="M81:P81"/>
    <mergeCell ref="Q81:T81"/>
    <mergeCell ref="AR10:AR12"/>
    <mergeCell ref="AS10:AS12"/>
    <mergeCell ref="M11:P11"/>
    <mergeCell ref="Q11:T11"/>
    <mergeCell ref="U11:W11"/>
    <mergeCell ref="E11:H11"/>
    <mergeCell ref="AJ81:AL81"/>
    <mergeCell ref="AR161:AR163"/>
    <mergeCell ref="AS161:AS163"/>
    <mergeCell ref="E162:H162"/>
    <mergeCell ref="I162:L162"/>
    <mergeCell ref="M162:P162"/>
    <mergeCell ref="Q162:T162"/>
    <mergeCell ref="U162:W162"/>
    <mergeCell ref="X162:AA162"/>
    <mergeCell ref="AB162:AD162"/>
    <mergeCell ref="AE162:AI162"/>
    <mergeCell ref="AJ162:AL162"/>
    <mergeCell ref="AM162:AP162"/>
    <mergeCell ref="E161:AP161"/>
    <mergeCell ref="AQ161:AQ163"/>
    <mergeCell ref="AR255:AR257"/>
    <mergeCell ref="AS255:AS257"/>
    <mergeCell ref="E256:H256"/>
    <mergeCell ref="I256:L256"/>
    <mergeCell ref="M256:P256"/>
    <mergeCell ref="Q256:T256"/>
    <mergeCell ref="U256:W256"/>
    <mergeCell ref="X256:AA256"/>
    <mergeCell ref="AB256:AD256"/>
    <mergeCell ref="AE256:AI256"/>
    <mergeCell ref="AJ256:AL256"/>
    <mergeCell ref="AM256:AP256"/>
    <mergeCell ref="E255:AP255"/>
    <mergeCell ref="AQ255:AQ257"/>
    <mergeCell ref="AR361:AR363"/>
    <mergeCell ref="AS361:AS363"/>
    <mergeCell ref="E362:H362"/>
    <mergeCell ref="I362:L362"/>
    <mergeCell ref="M362:P362"/>
    <mergeCell ref="A258:A359"/>
    <mergeCell ref="AM362:AP362"/>
    <mergeCell ref="B276:B281"/>
    <mergeCell ref="B282:B287"/>
    <mergeCell ref="B288:B293"/>
    <mergeCell ref="B294:B299"/>
    <mergeCell ref="B300:B305"/>
    <mergeCell ref="B312:B317"/>
    <mergeCell ref="B318:B323"/>
    <mergeCell ref="B264:B269"/>
    <mergeCell ref="B270:B275"/>
    <mergeCell ref="B354:B359"/>
    <mergeCell ref="A362:C363"/>
    <mergeCell ref="AS461:AS463"/>
    <mergeCell ref="E462:H462"/>
    <mergeCell ref="I462:L462"/>
    <mergeCell ref="M462:P462"/>
    <mergeCell ref="Q462:T462"/>
    <mergeCell ref="A364:A459"/>
    <mergeCell ref="Q362:T362"/>
    <mergeCell ref="U362:W362"/>
    <mergeCell ref="X362:AA362"/>
    <mergeCell ref="AB362:AD362"/>
    <mergeCell ref="AE362:AI362"/>
    <mergeCell ref="AJ362:AL362"/>
    <mergeCell ref="U462:W462"/>
    <mergeCell ref="X462:AA462"/>
    <mergeCell ref="AB462:AD462"/>
    <mergeCell ref="AE462:AI462"/>
    <mergeCell ref="AJ462:AL462"/>
    <mergeCell ref="AM462:AP462"/>
    <mergeCell ref="E461:AP461"/>
    <mergeCell ref="AQ461:AQ463"/>
    <mergeCell ref="AR461:AR463"/>
    <mergeCell ref="B364:B369"/>
    <mergeCell ref="B370:B375"/>
    <mergeCell ref="B376:B381"/>
    <mergeCell ref="AS513:AS515"/>
    <mergeCell ref="E514:H514"/>
    <mergeCell ref="I514:L514"/>
    <mergeCell ref="M514:P514"/>
    <mergeCell ref="Q514:T514"/>
    <mergeCell ref="U514:W514"/>
    <mergeCell ref="X514:AA514"/>
    <mergeCell ref="AB514:AD514"/>
    <mergeCell ref="E513:AP513"/>
    <mergeCell ref="AQ513:AQ515"/>
    <mergeCell ref="AE514:AI514"/>
    <mergeCell ref="AJ514:AL514"/>
    <mergeCell ref="AM514:AP514"/>
    <mergeCell ref="AR513:AR515"/>
    <mergeCell ref="B545:B547"/>
    <mergeCell ref="B548:B550"/>
    <mergeCell ref="B551:B554"/>
    <mergeCell ref="B555:B557"/>
    <mergeCell ref="B558:B560"/>
    <mergeCell ref="B561:B563"/>
    <mergeCell ref="B4:C4"/>
    <mergeCell ref="AC3:AM5"/>
    <mergeCell ref="A7:B7"/>
    <mergeCell ref="C7:D7"/>
    <mergeCell ref="A79:D79"/>
    <mergeCell ref="B55:B60"/>
    <mergeCell ref="B61:B66"/>
    <mergeCell ref="B67:B72"/>
    <mergeCell ref="B49:B54"/>
    <mergeCell ref="B43:B48"/>
    <mergeCell ref="B37:B42"/>
    <mergeCell ref="B31:B36"/>
    <mergeCell ref="A13:A78"/>
    <mergeCell ref="B19:B24"/>
    <mergeCell ref="B13:B18"/>
    <mergeCell ref="B73:B78"/>
    <mergeCell ref="B25:B30"/>
    <mergeCell ref="E10:AP10"/>
    <mergeCell ref="AN3:AO5"/>
    <mergeCell ref="AP5:AQ5"/>
    <mergeCell ref="X6:AB6"/>
    <mergeCell ref="AQ10:AQ12"/>
    <mergeCell ref="U81:W81"/>
    <mergeCell ref="X81:AA81"/>
    <mergeCell ref="AB81:AD81"/>
    <mergeCell ref="AE81:AI81"/>
    <mergeCell ref="AQ80:AQ82"/>
    <mergeCell ref="A83:A159"/>
    <mergeCell ref="B83:B89"/>
    <mergeCell ref="AM81:AP81"/>
    <mergeCell ref="A80:D80"/>
    <mergeCell ref="E80:AP80"/>
    <mergeCell ref="A11:C12"/>
    <mergeCell ref="B164:B169"/>
    <mergeCell ref="B111:B117"/>
    <mergeCell ref="B118:B124"/>
    <mergeCell ref="B125:B131"/>
    <mergeCell ref="B132:B138"/>
    <mergeCell ref="B139:B145"/>
    <mergeCell ref="B182:B187"/>
    <mergeCell ref="A162:C163"/>
    <mergeCell ref="B436:B441"/>
    <mergeCell ref="B442:B447"/>
    <mergeCell ref="B448:B453"/>
    <mergeCell ref="B454:B459"/>
    <mergeCell ref="B248:B253"/>
    <mergeCell ref="B258:B263"/>
    <mergeCell ref="B324:B329"/>
    <mergeCell ref="B330:B335"/>
    <mergeCell ref="B336:B341"/>
    <mergeCell ref="B342:B347"/>
    <mergeCell ref="B348:B353"/>
    <mergeCell ref="B382:B387"/>
    <mergeCell ref="B388:B393"/>
    <mergeCell ref="B306:B311"/>
    <mergeCell ref="A256:C257"/>
    <mergeCell ref="B176:B181"/>
    <mergeCell ref="A464:A511"/>
    <mergeCell ref="B491:B493"/>
    <mergeCell ref="B494:B496"/>
    <mergeCell ref="B497:B499"/>
    <mergeCell ref="B500:B502"/>
    <mergeCell ref="B503:B505"/>
    <mergeCell ref="B506:B508"/>
    <mergeCell ref="B509:B511"/>
    <mergeCell ref="B394:B399"/>
    <mergeCell ref="B400:B405"/>
    <mergeCell ref="B406:B411"/>
    <mergeCell ref="B412:B417"/>
    <mergeCell ref="B464:B466"/>
    <mergeCell ref="B467:B469"/>
    <mergeCell ref="B470:B472"/>
    <mergeCell ref="B473:B475"/>
    <mergeCell ref="B476:B478"/>
    <mergeCell ref="B479:B481"/>
    <mergeCell ref="B482:B484"/>
    <mergeCell ref="B485:B487"/>
    <mergeCell ref="B488:B490"/>
    <mergeCell ref="B418:B423"/>
    <mergeCell ref="B424:B429"/>
    <mergeCell ref="B430:B435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7" manualBreakCount="7">
    <brk id="132" max="50" man="1"/>
    <brk id="202" max="16383" man="1"/>
    <brk id="283" max="16383" man="1"/>
    <brk id="377" max="16383" man="1"/>
    <brk id="483" max="16383" man="1"/>
    <brk id="583" max="50" man="1"/>
    <brk id="635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График ОП НОО</vt:lpstr>
      <vt:lpstr>График ОП ООО и СОО</vt:lpstr>
      <vt:lpstr>'График ОП НОО'!Заголовки_для_печати</vt:lpstr>
      <vt:lpstr>'График ОП ООО и СОО'!Заголовки_для_печати</vt:lpstr>
      <vt:lpstr>'График ОП НОО'!Область_печати</vt:lpstr>
      <vt:lpstr>'График ОП ООО и СОО'!Область_печати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Анастасия Ф. Сорокина</cp:lastModifiedBy>
  <cp:lastPrinted>2025-07-31T04:29:37Z</cp:lastPrinted>
  <dcterms:created xsi:type="dcterms:W3CDTF">2024-09-28T08:38:22Z</dcterms:created>
  <dcterms:modified xsi:type="dcterms:W3CDTF">2025-09-30T13:46:14Z</dcterms:modified>
</cp:coreProperties>
</file>